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Tariffe" sheetId="2" state="visible" r:id="rId2"/>
    <sheet xmlns:r="http://schemas.openxmlformats.org/officeDocument/2006/relationships" name="Presenze" sheetId="3" state="visible" r:id="rId3"/>
    <sheet xmlns:r="http://schemas.openxmlformats.org/officeDocument/2006/relationships" name="Verifica congruita" sheetId="4" state="visible" r:id="rId4"/>
  </sheets>
  <definedNames>
    <definedName name="_xlnm._FilterDatabase" localSheetId="2" hidden="1">'Presenze'!$A$1:$H$301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sz val="11"/>
    </font>
    <font>
      <b val="1"/>
      <color rgb="00FFFFFF"/>
      <sz val="10"/>
    </font>
    <font>
      <i val="1"/>
      <color rgb="005C6462"/>
      <sz val="9"/>
    </font>
    <font>
      <b val="1"/>
      <sz val="13"/>
    </font>
    <font>
      <b val="1"/>
    </font>
    <font>
      <color rgb="005C6462"/>
      <sz val="9"/>
    </font>
  </fonts>
  <fills count="4">
    <fill>
      <patternFill/>
    </fill>
    <fill>
      <patternFill patternType="gray125"/>
    </fill>
    <fill>
      <patternFill patternType="solid">
        <fgColor rgb="001D4E5C"/>
      </patternFill>
    </fill>
    <fill>
      <patternFill patternType="solid">
        <fgColor rgb="00FFF4E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4" fontId="0" fillId="3" borderId="0" pivotButton="0" quotePrefix="0" xfId="0"/>
    <xf numFmtId="9" fontId="0" fillId="0" borderId="0" pivotButton="0" quotePrefix="0" xfId="0"/>
    <xf numFmtId="0" fontId="4" fillId="0" borderId="0" pivotButton="0" quotePrefix="0" xfId="0"/>
    <xf numFmtId="0" fontId="0" fillId="3" borderId="1" pivotButton="0" quotePrefix="0" xfId="0"/>
    <xf numFmtId="4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REGISTRO PRESENZE DI CANTIERE — Portante</t>
        </is>
      </c>
    </row>
    <row r="2">
      <c r="A2" t="inlineStr"/>
    </row>
    <row r="3">
      <c r="A3" s="2" t="inlineStr">
        <is>
          <t>A cosa serve davvero, oltre a sapere chi c'era.</t>
        </is>
      </c>
    </row>
    <row r="4">
      <c r="A4" t="inlineStr">
        <is>
          <t>Le ore che segni qui sono le stesse che finiscono nella denuncia alla Cassa Edile, e sono quelle</t>
        </is>
      </c>
    </row>
    <row r="5">
      <c r="A5" t="inlineStr">
        <is>
          <t>che vengono confrontate col valore dell'opera per la congruita' della manodopera. Per questo il</t>
        </is>
      </c>
    </row>
    <row r="6">
      <c r="A6" t="inlineStr">
        <is>
          <t>foglio "Congruita'" prende le ore di questo registro e ti dice, mentre il cantiere e' aperto, se</t>
        </is>
      </c>
    </row>
    <row r="7">
      <c r="A7" t="inlineStr">
        <is>
          <t>stai andando sotto la soglia. Scoprirlo alla fine e' troppo tardi.</t>
        </is>
      </c>
    </row>
    <row r="8">
      <c r="A8" t="inlineStr"/>
    </row>
    <row r="9">
      <c r="A9" t="inlineStr">
        <is>
          <t>Un solo cantiere non congruo blocca il DURC dell'impresa su TUTTI gli altri cantieri, anche quelli</t>
        </is>
      </c>
    </row>
    <row r="10">
      <c r="A10" t="inlineStr">
        <is>
          <t>in regola. Non e' una multa: e' il saldo che non arriva piu', da nessuna parte.</t>
        </is>
      </c>
    </row>
    <row r="11">
      <c r="A11" t="inlineStr"/>
    </row>
    <row r="12">
      <c r="A12" s="2" t="inlineStr">
        <is>
          <t>I tre fogli, in ordine.</t>
        </is>
      </c>
    </row>
    <row r="13">
      <c r="A13" t="inlineStr">
        <is>
          <t>1. PRESENZE — una riga per persona per giorno. Le celle gialle le compili tu.</t>
        </is>
      </c>
    </row>
    <row r="14">
      <c r="A14" t="inlineStr">
        <is>
          <t>2. TARIFFE — il costo orario per qualifica. Mettici i tuoi numeri, non quelli di esempio.</t>
        </is>
      </c>
    </row>
    <row r="15">
      <c r="A15" t="inlineStr">
        <is>
          <t>3. CONGRUITA' — non si compila: si legge. Dice quanto costo del lavoro hai maturato e quanto ne</t>
        </is>
      </c>
    </row>
    <row r="16">
      <c r="A16" t="inlineStr">
        <is>
          <t xml:space="preserve">   serve per quel cantiere, con la percentuale della categoria.</t>
        </is>
      </c>
    </row>
    <row r="17">
      <c r="A17" t="inlineStr"/>
    </row>
    <row r="18">
      <c r="A18" t="inlineStr">
        <is>
          <t>Le percentuali sono quelle del DM 143/2021. Il confronto ufficiale lo fa la Cassa Edile su CNCE</t>
        </is>
      </c>
    </row>
    <row r="19">
      <c r="A19" t="inlineStr">
        <is>
          <t>EdilConnect contando anche i subappaltatori: questo foglio ti dice prima dove atterri, il numero</t>
        </is>
      </c>
    </row>
    <row r="20">
      <c r="A20" t="inlineStr">
        <is>
          <t>vero resta il loro.</t>
        </is>
      </c>
    </row>
    <row r="21">
      <c r="A21" t="inlineStr"/>
    </row>
    <row r="22">
      <c r="A22" t="inlineStr">
        <is>
          <t>Modello libero di Portante — www.portante.it — nessuna email richiesta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</cols>
  <sheetData>
    <row r="1" ht="30" customHeight="1">
      <c r="A1" s="3" t="inlineStr">
        <is>
          <t>Qualifica</t>
        </is>
      </c>
      <c r="B1" s="3" t="inlineStr">
        <is>
          <t>Costo azienda €/ora</t>
        </is>
      </c>
    </row>
    <row r="2">
      <c r="A2" t="inlineStr">
        <is>
          <t>Operaio comune</t>
        </is>
      </c>
      <c r="B2" s="4" t="n">
        <v>27.3</v>
      </c>
    </row>
    <row r="3">
      <c r="A3" t="inlineStr">
        <is>
          <t>Operaio qualificato</t>
        </is>
      </c>
      <c r="B3" s="4" t="n">
        <v>30.5</v>
      </c>
    </row>
    <row r="4">
      <c r="A4" t="inlineStr">
        <is>
          <t>Operaio specializzato</t>
        </is>
      </c>
      <c r="B4" s="4" t="n">
        <v>33.2</v>
      </c>
    </row>
    <row r="5">
      <c r="A5" t="inlineStr">
        <is>
          <t>Capo squadra</t>
        </is>
      </c>
      <c r="B5" s="4" t="n">
        <v>35.1</v>
      </c>
    </row>
    <row r="6">
      <c r="A6" t="inlineStr">
        <is>
          <t>Apprendista</t>
        </is>
      </c>
      <c r="B6" s="4" t="n">
        <v>21</v>
      </c>
    </row>
    <row r="8">
      <c r="A8" t="inlineStr">
        <is>
          <t>Maggiorazione straordinario</t>
        </is>
      </c>
      <c r="B8" s="5" t="n">
        <v>0.35</v>
      </c>
    </row>
    <row r="9">
      <c r="A9" t="inlineStr">
        <is>
          <t>Maggiorazione festivo/notturno</t>
        </is>
      </c>
      <c r="B9" s="5" t="n">
        <v>0.55</v>
      </c>
    </row>
    <row r="11">
      <c r="A11" s="6" t="inlineStr">
        <is>
          <t>I valori qui sopra sono un esempio: sostituiscili con i costi veri della tua impresa.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22" customWidth="1" min="4" max="4"/>
    <col width="11" customWidth="1" min="5" max="5"/>
    <col width="11" customWidth="1" min="6" max="6"/>
    <col width="11" customWidth="1" min="7" max="7"/>
    <col width="17" customWidth="1" min="8" max="8"/>
  </cols>
  <sheetData>
    <row r="1" ht="30" customHeight="1">
      <c r="A1" s="3" t="inlineStr">
        <is>
          <t>Data</t>
        </is>
      </c>
      <c r="B1" s="3" t="inlineStr">
        <is>
          <t>Cantiere / commessa</t>
        </is>
      </c>
      <c r="C1" s="3" t="inlineStr">
        <is>
          <t>Nome e cognome</t>
        </is>
      </c>
      <c r="D1" s="3" t="inlineStr">
        <is>
          <t>Qualifica</t>
        </is>
      </c>
      <c r="E1" s="3" t="inlineStr">
        <is>
          <t>Ore ordinarie</t>
        </is>
      </c>
      <c r="F1" s="3" t="inlineStr">
        <is>
          <t>Ore straord.</t>
        </is>
      </c>
      <c r="G1" s="3" t="inlineStr">
        <is>
          <t>Ore festive</t>
        </is>
      </c>
      <c r="H1" s="3" t="inlineStr">
        <is>
          <t>Costo € (calcolato)</t>
        </is>
      </c>
    </row>
    <row r="2">
      <c r="A2" s="7" t="inlineStr">
        <is>
          <t>2026-09-01</t>
        </is>
      </c>
      <c r="B2" s="7" t="inlineStr">
        <is>
          <t>Via Roma 12 - Rossi</t>
        </is>
      </c>
      <c r="C2" s="7" t="inlineStr">
        <is>
          <t>Bianchi Marco</t>
        </is>
      </c>
      <c r="D2" s="7" t="inlineStr">
        <is>
          <t>Capo squadra</t>
        </is>
      </c>
      <c r="E2" s="7" t="n">
        <v>8</v>
      </c>
      <c r="F2" s="7" t="n">
        <v>1</v>
      </c>
      <c r="G2" s="7" t="n"/>
      <c r="H2" s="8">
        <f>IF($C2="","",IFERROR(INDEX(Tariffe!$B$2:$B$6,MATCH($D2,Tariffe!$A$2:$A$6,0))*(N($E2)+N($F2)*(1+Tariffe!$B$8)+N($G2)*(1+Tariffe!$B$9)),""))</f>
        <v/>
      </c>
    </row>
    <row r="3">
      <c r="A3" s="7" t="inlineStr">
        <is>
          <t>2026-09-01</t>
        </is>
      </c>
      <c r="B3" s="7" t="inlineStr">
        <is>
          <t>Via Roma 12 - Rossi</t>
        </is>
      </c>
      <c r="C3" s="7" t="inlineStr">
        <is>
          <t>Rossi Giuseppe</t>
        </is>
      </c>
      <c r="D3" s="7" t="inlineStr">
        <is>
          <t>Operaio specializzato</t>
        </is>
      </c>
      <c r="E3" s="7" t="n">
        <v>8</v>
      </c>
      <c r="F3" s="7" t="n">
        <v>1</v>
      </c>
      <c r="G3" s="7" t="n"/>
      <c r="H3" s="8">
        <f>IF($C3="","",IFERROR(INDEX(Tariffe!$B$2:$B$6,MATCH($D3,Tariffe!$A$2:$A$6,0))*(N($E3)+N($F3)*(1+Tariffe!$B$8)+N($G3)*(1+Tariffe!$B$9)),""))</f>
        <v/>
      </c>
    </row>
    <row r="4">
      <c r="A4" s="7" t="inlineStr">
        <is>
          <t>2026-09-01</t>
        </is>
      </c>
      <c r="B4" s="7" t="inlineStr">
        <is>
          <t>Via Roma 12 - Rossi</t>
        </is>
      </c>
      <c r="C4" s="7" t="inlineStr">
        <is>
          <t>Neri Ahmed</t>
        </is>
      </c>
      <c r="D4" s="7" t="inlineStr">
        <is>
          <t>Operaio qualificato</t>
        </is>
      </c>
      <c r="E4" s="7" t="n">
        <v>8</v>
      </c>
      <c r="F4" s="7" t="n"/>
      <c r="G4" s="7" t="n"/>
      <c r="H4" s="8">
        <f>IF($C4="","",IFERROR(INDEX(Tariffe!$B$2:$B$6,MATCH($D4,Tariffe!$A$2:$A$6,0))*(N($E4)+N($F4)*(1+Tariffe!$B$8)+N($G4)*(1+Tariffe!$B$9)),""))</f>
        <v/>
      </c>
    </row>
    <row r="5">
      <c r="A5" s="7" t="inlineStr">
        <is>
          <t>2026-09-02</t>
        </is>
      </c>
      <c r="B5" s="7" t="inlineStr">
        <is>
          <t>Via Roma 12 - Rossi</t>
        </is>
      </c>
      <c r="C5" s="7" t="inlineStr">
        <is>
          <t>Bianchi Marco</t>
        </is>
      </c>
      <c r="D5" s="7" t="inlineStr">
        <is>
          <t>Capo squadra</t>
        </is>
      </c>
      <c r="E5" s="7" t="n">
        <v>8</v>
      </c>
      <c r="F5" s="7" t="n"/>
      <c r="G5" s="7" t="n"/>
      <c r="H5" s="8">
        <f>IF($C5="","",IFERROR(INDEX(Tariffe!$B$2:$B$6,MATCH($D5,Tariffe!$A$2:$A$6,0))*(N($E5)+N($F5)*(1+Tariffe!$B$8)+N($G5)*(1+Tariffe!$B$9)),""))</f>
        <v/>
      </c>
    </row>
    <row r="6">
      <c r="A6" s="7" t="n"/>
      <c r="B6" s="7" t="n"/>
      <c r="C6" s="7" t="n"/>
      <c r="D6" s="7" t="n"/>
      <c r="E6" s="7" t="n"/>
      <c r="F6" s="7" t="n"/>
      <c r="G6" s="7" t="n"/>
      <c r="H6" s="8">
        <f>IF($C6="","",IFERROR(INDEX(Tariffe!$B$2:$B$6,MATCH($D6,Tariffe!$A$2:$A$6,0))*(N($E6)+N($F6)*(1+Tariffe!$B$8)+N($G6)*(1+Tariffe!$B$9)),""))</f>
        <v/>
      </c>
    </row>
    <row r="7">
      <c r="A7" s="7" t="n"/>
      <c r="B7" s="7" t="n"/>
      <c r="C7" s="7" t="n"/>
      <c r="D7" s="7" t="n"/>
      <c r="E7" s="7" t="n"/>
      <c r="F7" s="7" t="n"/>
      <c r="G7" s="7" t="n"/>
      <c r="H7" s="8">
        <f>IF($C7="","",IFERROR(INDEX(Tariffe!$B$2:$B$6,MATCH($D7,Tariffe!$A$2:$A$6,0))*(N($E7)+N($F7)*(1+Tariffe!$B$8)+N($G7)*(1+Tariffe!$B$9)),""))</f>
        <v/>
      </c>
    </row>
    <row r="8">
      <c r="A8" s="7" t="n"/>
      <c r="B8" s="7" t="n"/>
      <c r="C8" s="7" t="n"/>
      <c r="D8" s="7" t="n"/>
      <c r="E8" s="7" t="n"/>
      <c r="F8" s="7" t="n"/>
      <c r="G8" s="7" t="n"/>
      <c r="H8" s="8">
        <f>IF($C8="","",IFERROR(INDEX(Tariffe!$B$2:$B$6,MATCH($D8,Tariffe!$A$2:$A$6,0))*(N($E8)+N($F8)*(1+Tariffe!$B$8)+N($G8)*(1+Tariffe!$B$9)),""))</f>
        <v/>
      </c>
    </row>
    <row r="9">
      <c r="A9" s="7" t="n"/>
      <c r="B9" s="7" t="n"/>
      <c r="C9" s="7" t="n"/>
      <c r="D9" s="7" t="n"/>
      <c r="E9" s="7" t="n"/>
      <c r="F9" s="7" t="n"/>
      <c r="G9" s="7" t="n"/>
      <c r="H9" s="8">
        <f>IF($C9="","",IFERROR(INDEX(Tariffe!$B$2:$B$6,MATCH($D9,Tariffe!$A$2:$A$6,0))*(N($E9)+N($F9)*(1+Tariffe!$B$8)+N($G9)*(1+Tariffe!$B$9)),""))</f>
        <v/>
      </c>
    </row>
    <row r="10">
      <c r="A10" s="7" t="n"/>
      <c r="B10" s="7" t="n"/>
      <c r="C10" s="7" t="n"/>
      <c r="D10" s="7" t="n"/>
      <c r="E10" s="7" t="n"/>
      <c r="F10" s="7" t="n"/>
      <c r="G10" s="7" t="n"/>
      <c r="H10" s="8">
        <f>IF($C10="","",IFERROR(INDEX(Tariffe!$B$2:$B$6,MATCH($D10,Tariffe!$A$2:$A$6,0))*(N($E10)+N($F10)*(1+Tariffe!$B$8)+N($G10)*(1+Tariffe!$B$9)),""))</f>
        <v/>
      </c>
    </row>
    <row r="11">
      <c r="A11" s="7" t="n"/>
      <c r="B11" s="7" t="n"/>
      <c r="C11" s="7" t="n"/>
      <c r="D11" s="7" t="n"/>
      <c r="E11" s="7" t="n"/>
      <c r="F11" s="7" t="n"/>
      <c r="G11" s="7" t="n"/>
      <c r="H11" s="8">
        <f>IF($C11="","",IFERROR(INDEX(Tariffe!$B$2:$B$6,MATCH($D11,Tariffe!$A$2:$A$6,0))*(N($E11)+N($F11)*(1+Tariffe!$B$8)+N($G11)*(1+Tariffe!$B$9)),""))</f>
        <v/>
      </c>
    </row>
    <row r="12">
      <c r="A12" s="7" t="n"/>
      <c r="B12" s="7" t="n"/>
      <c r="C12" s="7" t="n"/>
      <c r="D12" s="7" t="n"/>
      <c r="E12" s="7" t="n"/>
      <c r="F12" s="7" t="n"/>
      <c r="G12" s="7" t="n"/>
      <c r="H12" s="8">
        <f>IF($C12="","",IFERROR(INDEX(Tariffe!$B$2:$B$6,MATCH($D12,Tariffe!$A$2:$A$6,0))*(N($E12)+N($F12)*(1+Tariffe!$B$8)+N($G12)*(1+Tariffe!$B$9)),""))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8">
        <f>IF($C13="","",IFERROR(INDEX(Tariffe!$B$2:$B$6,MATCH($D13,Tariffe!$A$2:$A$6,0))*(N($E13)+N($F13)*(1+Tariffe!$B$8)+N($G13)*(1+Tariffe!$B$9)),""))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8">
        <f>IF($C14="","",IFERROR(INDEX(Tariffe!$B$2:$B$6,MATCH($D14,Tariffe!$A$2:$A$6,0))*(N($E14)+N($F14)*(1+Tariffe!$B$8)+N($G14)*(1+Tariffe!$B$9)),""))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8">
        <f>IF($C15="","",IFERROR(INDEX(Tariffe!$B$2:$B$6,MATCH($D15,Tariffe!$A$2:$A$6,0))*(N($E15)+N($F15)*(1+Tariffe!$B$8)+N($G15)*(1+Tariffe!$B$9)),""))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8">
        <f>IF($C16="","",IFERROR(INDEX(Tariffe!$B$2:$B$6,MATCH($D16,Tariffe!$A$2:$A$6,0))*(N($E16)+N($F16)*(1+Tariffe!$B$8)+N($G16)*(1+Tariffe!$B$9)),""))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8">
        <f>IF($C17="","",IFERROR(INDEX(Tariffe!$B$2:$B$6,MATCH($D17,Tariffe!$A$2:$A$6,0))*(N($E17)+N($F17)*(1+Tariffe!$B$8)+N($G17)*(1+Tariffe!$B$9)),""))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8">
        <f>IF($C18="","",IFERROR(INDEX(Tariffe!$B$2:$B$6,MATCH($D18,Tariffe!$A$2:$A$6,0))*(N($E18)+N($F18)*(1+Tariffe!$B$8)+N($G18)*(1+Tariffe!$B$9)),""))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8">
        <f>IF($C19="","",IFERROR(INDEX(Tariffe!$B$2:$B$6,MATCH($D19,Tariffe!$A$2:$A$6,0))*(N($E19)+N($F19)*(1+Tariffe!$B$8)+N($G19)*(1+Tariffe!$B$9)),""))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8">
        <f>IF($C20="","",IFERROR(INDEX(Tariffe!$B$2:$B$6,MATCH($D20,Tariffe!$A$2:$A$6,0))*(N($E20)+N($F20)*(1+Tariffe!$B$8)+N($G20)*(1+Tariffe!$B$9)),""))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8">
        <f>IF($C21="","",IFERROR(INDEX(Tariffe!$B$2:$B$6,MATCH($D21,Tariffe!$A$2:$A$6,0))*(N($E21)+N($F21)*(1+Tariffe!$B$8)+N($G21)*(1+Tariffe!$B$9)),""))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8">
        <f>IF($C22="","",IFERROR(INDEX(Tariffe!$B$2:$B$6,MATCH($D22,Tariffe!$A$2:$A$6,0))*(N($E22)+N($F22)*(1+Tariffe!$B$8)+N($G22)*(1+Tariffe!$B$9)),""))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8">
        <f>IF($C23="","",IFERROR(INDEX(Tariffe!$B$2:$B$6,MATCH($D23,Tariffe!$A$2:$A$6,0))*(N($E23)+N($F23)*(1+Tariffe!$B$8)+N($G23)*(1+Tariffe!$B$9)),""))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8">
        <f>IF($C24="","",IFERROR(INDEX(Tariffe!$B$2:$B$6,MATCH($D24,Tariffe!$A$2:$A$6,0))*(N($E24)+N($F24)*(1+Tariffe!$B$8)+N($G24)*(1+Tariffe!$B$9)),""))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8">
        <f>IF($C25="","",IFERROR(INDEX(Tariffe!$B$2:$B$6,MATCH($D25,Tariffe!$A$2:$A$6,0))*(N($E25)+N($F25)*(1+Tariffe!$B$8)+N($G25)*(1+Tariffe!$B$9)),""))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8">
        <f>IF($C26="","",IFERROR(INDEX(Tariffe!$B$2:$B$6,MATCH($D26,Tariffe!$A$2:$A$6,0))*(N($E26)+N($F26)*(1+Tariffe!$B$8)+N($G26)*(1+Tariffe!$B$9)),""))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8">
        <f>IF($C27="","",IFERROR(INDEX(Tariffe!$B$2:$B$6,MATCH($D27,Tariffe!$A$2:$A$6,0))*(N($E27)+N($F27)*(1+Tariffe!$B$8)+N($G27)*(1+Tariffe!$B$9)),""))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8">
        <f>IF($C28="","",IFERROR(INDEX(Tariffe!$B$2:$B$6,MATCH($D28,Tariffe!$A$2:$A$6,0))*(N($E28)+N($F28)*(1+Tariffe!$B$8)+N($G28)*(1+Tariffe!$B$9)),""))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8">
        <f>IF($C29="","",IFERROR(INDEX(Tariffe!$B$2:$B$6,MATCH($D29,Tariffe!$A$2:$A$6,0))*(N($E29)+N($F29)*(1+Tariffe!$B$8)+N($G29)*(1+Tariffe!$B$9)),""))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8">
        <f>IF($C30="","",IFERROR(INDEX(Tariffe!$B$2:$B$6,MATCH($D30,Tariffe!$A$2:$A$6,0))*(N($E30)+N($F30)*(1+Tariffe!$B$8)+N($G30)*(1+Tariffe!$B$9)),""))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8">
        <f>IF($C31="","",IFERROR(INDEX(Tariffe!$B$2:$B$6,MATCH($D31,Tariffe!$A$2:$A$6,0))*(N($E31)+N($F31)*(1+Tariffe!$B$8)+N($G31)*(1+Tariffe!$B$9)),""))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8">
        <f>IF($C32="","",IFERROR(INDEX(Tariffe!$B$2:$B$6,MATCH($D32,Tariffe!$A$2:$A$6,0))*(N($E32)+N($F32)*(1+Tariffe!$B$8)+N($G32)*(1+Tariffe!$B$9)),""))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8">
        <f>IF($C33="","",IFERROR(INDEX(Tariffe!$B$2:$B$6,MATCH($D33,Tariffe!$A$2:$A$6,0))*(N($E33)+N($F33)*(1+Tariffe!$B$8)+N($G33)*(1+Tariffe!$B$9)),""))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8">
        <f>IF($C34="","",IFERROR(INDEX(Tariffe!$B$2:$B$6,MATCH($D34,Tariffe!$A$2:$A$6,0))*(N($E34)+N($F34)*(1+Tariffe!$B$8)+N($G34)*(1+Tariffe!$B$9)),""))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8">
        <f>IF($C35="","",IFERROR(INDEX(Tariffe!$B$2:$B$6,MATCH($D35,Tariffe!$A$2:$A$6,0))*(N($E35)+N($F35)*(1+Tariffe!$B$8)+N($G35)*(1+Tariffe!$B$9)),""))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8">
        <f>IF($C36="","",IFERROR(INDEX(Tariffe!$B$2:$B$6,MATCH($D36,Tariffe!$A$2:$A$6,0))*(N($E36)+N($F36)*(1+Tariffe!$B$8)+N($G36)*(1+Tariffe!$B$9)),""))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8">
        <f>IF($C37="","",IFERROR(INDEX(Tariffe!$B$2:$B$6,MATCH($D37,Tariffe!$A$2:$A$6,0))*(N($E37)+N($F37)*(1+Tariffe!$B$8)+N($G37)*(1+Tariffe!$B$9)),""))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8">
        <f>IF($C38="","",IFERROR(INDEX(Tariffe!$B$2:$B$6,MATCH($D38,Tariffe!$A$2:$A$6,0))*(N($E38)+N($F38)*(1+Tariffe!$B$8)+N($G38)*(1+Tariffe!$B$9)),""))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8">
        <f>IF($C39="","",IFERROR(INDEX(Tariffe!$B$2:$B$6,MATCH($D39,Tariffe!$A$2:$A$6,0))*(N($E39)+N($F39)*(1+Tariffe!$B$8)+N($G39)*(1+Tariffe!$B$9)),""))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8">
        <f>IF($C40="","",IFERROR(INDEX(Tariffe!$B$2:$B$6,MATCH($D40,Tariffe!$A$2:$A$6,0))*(N($E40)+N($F40)*(1+Tariffe!$B$8)+N($G40)*(1+Tariffe!$B$9)),""))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8">
        <f>IF($C41="","",IFERROR(INDEX(Tariffe!$B$2:$B$6,MATCH($D41,Tariffe!$A$2:$A$6,0))*(N($E41)+N($F41)*(1+Tariffe!$B$8)+N($G41)*(1+Tariffe!$B$9)),""))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8">
        <f>IF($C42="","",IFERROR(INDEX(Tariffe!$B$2:$B$6,MATCH($D42,Tariffe!$A$2:$A$6,0))*(N($E42)+N($F42)*(1+Tariffe!$B$8)+N($G42)*(1+Tariffe!$B$9)),""))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8">
        <f>IF($C43="","",IFERROR(INDEX(Tariffe!$B$2:$B$6,MATCH($D43,Tariffe!$A$2:$A$6,0))*(N($E43)+N($F43)*(1+Tariffe!$B$8)+N($G43)*(1+Tariffe!$B$9)),""))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8">
        <f>IF($C44="","",IFERROR(INDEX(Tariffe!$B$2:$B$6,MATCH($D44,Tariffe!$A$2:$A$6,0))*(N($E44)+N($F44)*(1+Tariffe!$B$8)+N($G44)*(1+Tariffe!$B$9)),""))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8">
        <f>IF($C45="","",IFERROR(INDEX(Tariffe!$B$2:$B$6,MATCH($D45,Tariffe!$A$2:$A$6,0))*(N($E45)+N($F45)*(1+Tariffe!$B$8)+N($G45)*(1+Tariffe!$B$9)),""))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8">
        <f>IF($C46="","",IFERROR(INDEX(Tariffe!$B$2:$B$6,MATCH($D46,Tariffe!$A$2:$A$6,0))*(N($E46)+N($F46)*(1+Tariffe!$B$8)+N($G46)*(1+Tariffe!$B$9)),""))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8">
        <f>IF($C47="","",IFERROR(INDEX(Tariffe!$B$2:$B$6,MATCH($D47,Tariffe!$A$2:$A$6,0))*(N($E47)+N($F47)*(1+Tariffe!$B$8)+N($G47)*(1+Tariffe!$B$9)),""))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8">
        <f>IF($C48="","",IFERROR(INDEX(Tariffe!$B$2:$B$6,MATCH($D48,Tariffe!$A$2:$A$6,0))*(N($E48)+N($F48)*(1+Tariffe!$B$8)+N($G48)*(1+Tariffe!$B$9)),""))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8">
        <f>IF($C49="","",IFERROR(INDEX(Tariffe!$B$2:$B$6,MATCH($D49,Tariffe!$A$2:$A$6,0))*(N($E49)+N($F49)*(1+Tariffe!$B$8)+N($G49)*(1+Tariffe!$B$9)),""))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8">
        <f>IF($C50="","",IFERROR(INDEX(Tariffe!$B$2:$B$6,MATCH($D50,Tariffe!$A$2:$A$6,0))*(N($E50)+N($F50)*(1+Tariffe!$B$8)+N($G50)*(1+Tariffe!$B$9)),""))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8">
        <f>IF($C51="","",IFERROR(INDEX(Tariffe!$B$2:$B$6,MATCH($D51,Tariffe!$A$2:$A$6,0))*(N($E51)+N($F51)*(1+Tariffe!$B$8)+N($G51)*(1+Tariffe!$B$9)),""))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8">
        <f>IF($C52="","",IFERROR(INDEX(Tariffe!$B$2:$B$6,MATCH($D52,Tariffe!$A$2:$A$6,0))*(N($E52)+N($F52)*(1+Tariffe!$B$8)+N($G52)*(1+Tariffe!$B$9)),""))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8">
        <f>IF($C53="","",IFERROR(INDEX(Tariffe!$B$2:$B$6,MATCH($D53,Tariffe!$A$2:$A$6,0))*(N($E53)+N($F53)*(1+Tariffe!$B$8)+N($G53)*(1+Tariffe!$B$9)),""))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8">
        <f>IF($C54="","",IFERROR(INDEX(Tariffe!$B$2:$B$6,MATCH($D54,Tariffe!$A$2:$A$6,0))*(N($E54)+N($F54)*(1+Tariffe!$B$8)+N($G54)*(1+Tariffe!$B$9)),""))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8">
        <f>IF($C55="","",IFERROR(INDEX(Tariffe!$B$2:$B$6,MATCH($D55,Tariffe!$A$2:$A$6,0))*(N($E55)+N($F55)*(1+Tariffe!$B$8)+N($G55)*(1+Tariffe!$B$9)),""))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8">
        <f>IF($C56="","",IFERROR(INDEX(Tariffe!$B$2:$B$6,MATCH($D56,Tariffe!$A$2:$A$6,0))*(N($E56)+N($F56)*(1+Tariffe!$B$8)+N($G56)*(1+Tariffe!$B$9)),""))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8">
        <f>IF($C57="","",IFERROR(INDEX(Tariffe!$B$2:$B$6,MATCH($D57,Tariffe!$A$2:$A$6,0))*(N($E57)+N($F57)*(1+Tariffe!$B$8)+N($G57)*(1+Tariffe!$B$9)),""))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8">
        <f>IF($C58="","",IFERROR(INDEX(Tariffe!$B$2:$B$6,MATCH($D58,Tariffe!$A$2:$A$6,0))*(N($E58)+N($F58)*(1+Tariffe!$B$8)+N($G58)*(1+Tariffe!$B$9)),""))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8">
        <f>IF($C59="","",IFERROR(INDEX(Tariffe!$B$2:$B$6,MATCH($D59,Tariffe!$A$2:$A$6,0))*(N($E59)+N($F59)*(1+Tariffe!$B$8)+N($G59)*(1+Tariffe!$B$9)),""))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8">
        <f>IF($C60="","",IFERROR(INDEX(Tariffe!$B$2:$B$6,MATCH($D60,Tariffe!$A$2:$A$6,0))*(N($E60)+N($F60)*(1+Tariffe!$B$8)+N($G60)*(1+Tariffe!$B$9)),""))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8">
        <f>IF($C61="","",IFERROR(INDEX(Tariffe!$B$2:$B$6,MATCH($D61,Tariffe!$A$2:$A$6,0))*(N($E61)+N($F61)*(1+Tariffe!$B$8)+N($G61)*(1+Tariffe!$B$9)),""))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8">
        <f>IF($C62="","",IFERROR(INDEX(Tariffe!$B$2:$B$6,MATCH($D62,Tariffe!$A$2:$A$6,0))*(N($E62)+N($F62)*(1+Tariffe!$B$8)+N($G62)*(1+Tariffe!$B$9)),""))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8">
        <f>IF($C63="","",IFERROR(INDEX(Tariffe!$B$2:$B$6,MATCH($D63,Tariffe!$A$2:$A$6,0))*(N($E63)+N($F63)*(1+Tariffe!$B$8)+N($G63)*(1+Tariffe!$B$9)),""))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8">
        <f>IF($C64="","",IFERROR(INDEX(Tariffe!$B$2:$B$6,MATCH($D64,Tariffe!$A$2:$A$6,0))*(N($E64)+N($F64)*(1+Tariffe!$B$8)+N($G64)*(1+Tariffe!$B$9)),""))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8">
        <f>IF($C65="","",IFERROR(INDEX(Tariffe!$B$2:$B$6,MATCH($D65,Tariffe!$A$2:$A$6,0))*(N($E65)+N($F65)*(1+Tariffe!$B$8)+N($G65)*(1+Tariffe!$B$9)),""))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8">
        <f>IF($C66="","",IFERROR(INDEX(Tariffe!$B$2:$B$6,MATCH($D66,Tariffe!$A$2:$A$6,0))*(N($E66)+N($F66)*(1+Tariffe!$B$8)+N($G66)*(1+Tariffe!$B$9)),""))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8">
        <f>IF($C67="","",IFERROR(INDEX(Tariffe!$B$2:$B$6,MATCH($D67,Tariffe!$A$2:$A$6,0))*(N($E67)+N($F67)*(1+Tariffe!$B$8)+N($G67)*(1+Tariffe!$B$9)),""))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8">
        <f>IF($C68="","",IFERROR(INDEX(Tariffe!$B$2:$B$6,MATCH($D68,Tariffe!$A$2:$A$6,0))*(N($E68)+N($F68)*(1+Tariffe!$B$8)+N($G68)*(1+Tariffe!$B$9)),""))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8">
        <f>IF($C69="","",IFERROR(INDEX(Tariffe!$B$2:$B$6,MATCH($D69,Tariffe!$A$2:$A$6,0))*(N($E69)+N($F69)*(1+Tariffe!$B$8)+N($G69)*(1+Tariffe!$B$9)),""))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8">
        <f>IF($C70="","",IFERROR(INDEX(Tariffe!$B$2:$B$6,MATCH($D70,Tariffe!$A$2:$A$6,0))*(N($E70)+N($F70)*(1+Tariffe!$B$8)+N($G70)*(1+Tariffe!$B$9)),""))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8">
        <f>IF($C71="","",IFERROR(INDEX(Tariffe!$B$2:$B$6,MATCH($D71,Tariffe!$A$2:$A$6,0))*(N($E71)+N($F71)*(1+Tariffe!$B$8)+N($G71)*(1+Tariffe!$B$9)),""))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8">
        <f>IF($C72="","",IFERROR(INDEX(Tariffe!$B$2:$B$6,MATCH($D72,Tariffe!$A$2:$A$6,0))*(N($E72)+N($F72)*(1+Tariffe!$B$8)+N($G72)*(1+Tariffe!$B$9)),""))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8">
        <f>IF($C73="","",IFERROR(INDEX(Tariffe!$B$2:$B$6,MATCH($D73,Tariffe!$A$2:$A$6,0))*(N($E73)+N($F73)*(1+Tariffe!$B$8)+N($G73)*(1+Tariffe!$B$9)),""))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8">
        <f>IF($C74="","",IFERROR(INDEX(Tariffe!$B$2:$B$6,MATCH($D74,Tariffe!$A$2:$A$6,0))*(N($E74)+N($F74)*(1+Tariffe!$B$8)+N($G74)*(1+Tariffe!$B$9)),""))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8">
        <f>IF($C75="","",IFERROR(INDEX(Tariffe!$B$2:$B$6,MATCH($D75,Tariffe!$A$2:$A$6,0))*(N($E75)+N($F75)*(1+Tariffe!$B$8)+N($G75)*(1+Tariffe!$B$9)),""))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8">
        <f>IF($C76="","",IFERROR(INDEX(Tariffe!$B$2:$B$6,MATCH($D76,Tariffe!$A$2:$A$6,0))*(N($E76)+N($F76)*(1+Tariffe!$B$8)+N($G76)*(1+Tariffe!$B$9)),""))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8">
        <f>IF($C77="","",IFERROR(INDEX(Tariffe!$B$2:$B$6,MATCH($D77,Tariffe!$A$2:$A$6,0))*(N($E77)+N($F77)*(1+Tariffe!$B$8)+N($G77)*(1+Tariffe!$B$9)),""))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8">
        <f>IF($C78="","",IFERROR(INDEX(Tariffe!$B$2:$B$6,MATCH($D78,Tariffe!$A$2:$A$6,0))*(N($E78)+N($F78)*(1+Tariffe!$B$8)+N($G78)*(1+Tariffe!$B$9)),""))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8">
        <f>IF($C79="","",IFERROR(INDEX(Tariffe!$B$2:$B$6,MATCH($D79,Tariffe!$A$2:$A$6,0))*(N($E79)+N($F79)*(1+Tariffe!$B$8)+N($G79)*(1+Tariffe!$B$9)),""))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8">
        <f>IF($C80="","",IFERROR(INDEX(Tariffe!$B$2:$B$6,MATCH($D80,Tariffe!$A$2:$A$6,0))*(N($E80)+N($F80)*(1+Tariffe!$B$8)+N($G80)*(1+Tariffe!$B$9)),""))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8">
        <f>IF($C81="","",IFERROR(INDEX(Tariffe!$B$2:$B$6,MATCH($D81,Tariffe!$A$2:$A$6,0))*(N($E81)+N($F81)*(1+Tariffe!$B$8)+N($G81)*(1+Tariffe!$B$9)),""))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8">
        <f>IF($C82="","",IFERROR(INDEX(Tariffe!$B$2:$B$6,MATCH($D82,Tariffe!$A$2:$A$6,0))*(N($E82)+N($F82)*(1+Tariffe!$B$8)+N($G82)*(1+Tariffe!$B$9)),""))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8">
        <f>IF($C83="","",IFERROR(INDEX(Tariffe!$B$2:$B$6,MATCH($D83,Tariffe!$A$2:$A$6,0))*(N($E83)+N($F83)*(1+Tariffe!$B$8)+N($G83)*(1+Tariffe!$B$9)),""))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8">
        <f>IF($C84="","",IFERROR(INDEX(Tariffe!$B$2:$B$6,MATCH($D84,Tariffe!$A$2:$A$6,0))*(N($E84)+N($F84)*(1+Tariffe!$B$8)+N($G84)*(1+Tariffe!$B$9)),""))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8">
        <f>IF($C85="","",IFERROR(INDEX(Tariffe!$B$2:$B$6,MATCH($D85,Tariffe!$A$2:$A$6,0))*(N($E85)+N($F85)*(1+Tariffe!$B$8)+N($G85)*(1+Tariffe!$B$9)),""))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8">
        <f>IF($C86="","",IFERROR(INDEX(Tariffe!$B$2:$B$6,MATCH($D86,Tariffe!$A$2:$A$6,0))*(N($E86)+N($F86)*(1+Tariffe!$B$8)+N($G86)*(1+Tariffe!$B$9)),""))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8">
        <f>IF($C87="","",IFERROR(INDEX(Tariffe!$B$2:$B$6,MATCH($D87,Tariffe!$A$2:$A$6,0))*(N($E87)+N($F87)*(1+Tariffe!$B$8)+N($G87)*(1+Tariffe!$B$9)),""))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8">
        <f>IF($C88="","",IFERROR(INDEX(Tariffe!$B$2:$B$6,MATCH($D88,Tariffe!$A$2:$A$6,0))*(N($E88)+N($F88)*(1+Tariffe!$B$8)+N($G88)*(1+Tariffe!$B$9)),""))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8">
        <f>IF($C89="","",IFERROR(INDEX(Tariffe!$B$2:$B$6,MATCH($D89,Tariffe!$A$2:$A$6,0))*(N($E89)+N($F89)*(1+Tariffe!$B$8)+N($G89)*(1+Tariffe!$B$9)),""))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8">
        <f>IF($C90="","",IFERROR(INDEX(Tariffe!$B$2:$B$6,MATCH($D90,Tariffe!$A$2:$A$6,0))*(N($E90)+N($F90)*(1+Tariffe!$B$8)+N($G90)*(1+Tariffe!$B$9)),""))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8">
        <f>IF($C91="","",IFERROR(INDEX(Tariffe!$B$2:$B$6,MATCH($D91,Tariffe!$A$2:$A$6,0))*(N($E91)+N($F91)*(1+Tariffe!$B$8)+N($G91)*(1+Tariffe!$B$9)),""))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8">
        <f>IF($C92="","",IFERROR(INDEX(Tariffe!$B$2:$B$6,MATCH($D92,Tariffe!$A$2:$A$6,0))*(N($E92)+N($F92)*(1+Tariffe!$B$8)+N($G92)*(1+Tariffe!$B$9)),""))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8">
        <f>IF($C93="","",IFERROR(INDEX(Tariffe!$B$2:$B$6,MATCH($D93,Tariffe!$A$2:$A$6,0))*(N($E93)+N($F93)*(1+Tariffe!$B$8)+N($G93)*(1+Tariffe!$B$9)),""))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8">
        <f>IF($C94="","",IFERROR(INDEX(Tariffe!$B$2:$B$6,MATCH($D94,Tariffe!$A$2:$A$6,0))*(N($E94)+N($F94)*(1+Tariffe!$B$8)+N($G94)*(1+Tariffe!$B$9)),""))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8">
        <f>IF($C95="","",IFERROR(INDEX(Tariffe!$B$2:$B$6,MATCH($D95,Tariffe!$A$2:$A$6,0))*(N($E95)+N($F95)*(1+Tariffe!$B$8)+N($G95)*(1+Tariffe!$B$9)),""))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8">
        <f>IF($C96="","",IFERROR(INDEX(Tariffe!$B$2:$B$6,MATCH($D96,Tariffe!$A$2:$A$6,0))*(N($E96)+N($F96)*(1+Tariffe!$B$8)+N($G96)*(1+Tariffe!$B$9)),""))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8">
        <f>IF($C97="","",IFERROR(INDEX(Tariffe!$B$2:$B$6,MATCH($D97,Tariffe!$A$2:$A$6,0))*(N($E97)+N($F97)*(1+Tariffe!$B$8)+N($G97)*(1+Tariffe!$B$9)),""))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8">
        <f>IF($C98="","",IFERROR(INDEX(Tariffe!$B$2:$B$6,MATCH($D98,Tariffe!$A$2:$A$6,0))*(N($E98)+N($F98)*(1+Tariffe!$B$8)+N($G98)*(1+Tariffe!$B$9)),""))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8">
        <f>IF($C99="","",IFERROR(INDEX(Tariffe!$B$2:$B$6,MATCH($D99,Tariffe!$A$2:$A$6,0))*(N($E99)+N($F99)*(1+Tariffe!$B$8)+N($G99)*(1+Tariffe!$B$9)),""))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8">
        <f>IF($C100="","",IFERROR(INDEX(Tariffe!$B$2:$B$6,MATCH($D100,Tariffe!$A$2:$A$6,0))*(N($E100)+N($F100)*(1+Tariffe!$B$8)+N($G100)*(1+Tariffe!$B$9)),""))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8">
        <f>IF($C101="","",IFERROR(INDEX(Tariffe!$B$2:$B$6,MATCH($D101,Tariffe!$A$2:$A$6,0))*(N($E101)+N($F101)*(1+Tariffe!$B$8)+N($G101)*(1+Tariffe!$B$9)),""))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8">
        <f>IF($C102="","",IFERROR(INDEX(Tariffe!$B$2:$B$6,MATCH($D102,Tariffe!$A$2:$A$6,0))*(N($E102)+N($F102)*(1+Tariffe!$B$8)+N($G102)*(1+Tariffe!$B$9)),""))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8">
        <f>IF($C103="","",IFERROR(INDEX(Tariffe!$B$2:$B$6,MATCH($D103,Tariffe!$A$2:$A$6,0))*(N($E103)+N($F103)*(1+Tariffe!$B$8)+N($G103)*(1+Tariffe!$B$9)),""))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8">
        <f>IF($C104="","",IFERROR(INDEX(Tariffe!$B$2:$B$6,MATCH($D104,Tariffe!$A$2:$A$6,0))*(N($E104)+N($F104)*(1+Tariffe!$B$8)+N($G104)*(1+Tariffe!$B$9)),""))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8">
        <f>IF($C105="","",IFERROR(INDEX(Tariffe!$B$2:$B$6,MATCH($D105,Tariffe!$A$2:$A$6,0))*(N($E105)+N($F105)*(1+Tariffe!$B$8)+N($G105)*(1+Tariffe!$B$9)),""))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8">
        <f>IF($C106="","",IFERROR(INDEX(Tariffe!$B$2:$B$6,MATCH($D106,Tariffe!$A$2:$A$6,0))*(N($E106)+N($F106)*(1+Tariffe!$B$8)+N($G106)*(1+Tariffe!$B$9)),""))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8">
        <f>IF($C107="","",IFERROR(INDEX(Tariffe!$B$2:$B$6,MATCH($D107,Tariffe!$A$2:$A$6,0))*(N($E107)+N($F107)*(1+Tariffe!$B$8)+N($G107)*(1+Tariffe!$B$9)),""))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8">
        <f>IF($C108="","",IFERROR(INDEX(Tariffe!$B$2:$B$6,MATCH($D108,Tariffe!$A$2:$A$6,0))*(N($E108)+N($F108)*(1+Tariffe!$B$8)+N($G108)*(1+Tariffe!$B$9)),""))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8">
        <f>IF($C109="","",IFERROR(INDEX(Tariffe!$B$2:$B$6,MATCH($D109,Tariffe!$A$2:$A$6,0))*(N($E109)+N($F109)*(1+Tariffe!$B$8)+N($G109)*(1+Tariffe!$B$9)),""))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8">
        <f>IF($C110="","",IFERROR(INDEX(Tariffe!$B$2:$B$6,MATCH($D110,Tariffe!$A$2:$A$6,0))*(N($E110)+N($F110)*(1+Tariffe!$B$8)+N($G110)*(1+Tariffe!$B$9)),""))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8">
        <f>IF($C111="","",IFERROR(INDEX(Tariffe!$B$2:$B$6,MATCH($D111,Tariffe!$A$2:$A$6,0))*(N($E111)+N($F111)*(1+Tariffe!$B$8)+N($G111)*(1+Tariffe!$B$9)),""))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8">
        <f>IF($C112="","",IFERROR(INDEX(Tariffe!$B$2:$B$6,MATCH($D112,Tariffe!$A$2:$A$6,0))*(N($E112)+N($F112)*(1+Tariffe!$B$8)+N($G112)*(1+Tariffe!$B$9)),""))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8">
        <f>IF($C113="","",IFERROR(INDEX(Tariffe!$B$2:$B$6,MATCH($D113,Tariffe!$A$2:$A$6,0))*(N($E113)+N($F113)*(1+Tariffe!$B$8)+N($G113)*(1+Tariffe!$B$9)),""))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8">
        <f>IF($C114="","",IFERROR(INDEX(Tariffe!$B$2:$B$6,MATCH($D114,Tariffe!$A$2:$A$6,0))*(N($E114)+N($F114)*(1+Tariffe!$B$8)+N($G114)*(1+Tariffe!$B$9)),""))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8">
        <f>IF($C115="","",IFERROR(INDEX(Tariffe!$B$2:$B$6,MATCH($D115,Tariffe!$A$2:$A$6,0))*(N($E115)+N($F115)*(1+Tariffe!$B$8)+N($G115)*(1+Tariffe!$B$9)),""))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8">
        <f>IF($C116="","",IFERROR(INDEX(Tariffe!$B$2:$B$6,MATCH($D116,Tariffe!$A$2:$A$6,0))*(N($E116)+N($F116)*(1+Tariffe!$B$8)+N($G116)*(1+Tariffe!$B$9)),""))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8">
        <f>IF($C117="","",IFERROR(INDEX(Tariffe!$B$2:$B$6,MATCH($D117,Tariffe!$A$2:$A$6,0))*(N($E117)+N($F117)*(1+Tariffe!$B$8)+N($G117)*(1+Tariffe!$B$9)),""))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8">
        <f>IF($C118="","",IFERROR(INDEX(Tariffe!$B$2:$B$6,MATCH($D118,Tariffe!$A$2:$A$6,0))*(N($E118)+N($F118)*(1+Tariffe!$B$8)+N($G118)*(1+Tariffe!$B$9)),""))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8">
        <f>IF($C119="","",IFERROR(INDEX(Tariffe!$B$2:$B$6,MATCH($D119,Tariffe!$A$2:$A$6,0))*(N($E119)+N($F119)*(1+Tariffe!$B$8)+N($G119)*(1+Tariffe!$B$9)),""))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8">
        <f>IF($C120="","",IFERROR(INDEX(Tariffe!$B$2:$B$6,MATCH($D120,Tariffe!$A$2:$A$6,0))*(N($E120)+N($F120)*(1+Tariffe!$B$8)+N($G120)*(1+Tariffe!$B$9)),""))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8">
        <f>IF($C121="","",IFERROR(INDEX(Tariffe!$B$2:$B$6,MATCH($D121,Tariffe!$A$2:$A$6,0))*(N($E121)+N($F121)*(1+Tariffe!$B$8)+N($G121)*(1+Tariffe!$B$9)),""))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8">
        <f>IF($C122="","",IFERROR(INDEX(Tariffe!$B$2:$B$6,MATCH($D122,Tariffe!$A$2:$A$6,0))*(N($E122)+N($F122)*(1+Tariffe!$B$8)+N($G122)*(1+Tariffe!$B$9)),""))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8">
        <f>IF($C123="","",IFERROR(INDEX(Tariffe!$B$2:$B$6,MATCH($D123,Tariffe!$A$2:$A$6,0))*(N($E123)+N($F123)*(1+Tariffe!$B$8)+N($G123)*(1+Tariffe!$B$9)),""))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8">
        <f>IF($C124="","",IFERROR(INDEX(Tariffe!$B$2:$B$6,MATCH($D124,Tariffe!$A$2:$A$6,0))*(N($E124)+N($F124)*(1+Tariffe!$B$8)+N($G124)*(1+Tariffe!$B$9)),""))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8">
        <f>IF($C125="","",IFERROR(INDEX(Tariffe!$B$2:$B$6,MATCH($D125,Tariffe!$A$2:$A$6,0))*(N($E125)+N($F125)*(1+Tariffe!$B$8)+N($G125)*(1+Tariffe!$B$9)),""))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8">
        <f>IF($C126="","",IFERROR(INDEX(Tariffe!$B$2:$B$6,MATCH($D126,Tariffe!$A$2:$A$6,0))*(N($E126)+N($F126)*(1+Tariffe!$B$8)+N($G126)*(1+Tariffe!$B$9)),""))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8">
        <f>IF($C127="","",IFERROR(INDEX(Tariffe!$B$2:$B$6,MATCH($D127,Tariffe!$A$2:$A$6,0))*(N($E127)+N($F127)*(1+Tariffe!$B$8)+N($G127)*(1+Tariffe!$B$9)),""))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8">
        <f>IF($C128="","",IFERROR(INDEX(Tariffe!$B$2:$B$6,MATCH($D128,Tariffe!$A$2:$A$6,0))*(N($E128)+N($F128)*(1+Tariffe!$B$8)+N($G128)*(1+Tariffe!$B$9)),""))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8">
        <f>IF($C129="","",IFERROR(INDEX(Tariffe!$B$2:$B$6,MATCH($D129,Tariffe!$A$2:$A$6,0))*(N($E129)+N($F129)*(1+Tariffe!$B$8)+N($G129)*(1+Tariffe!$B$9)),""))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8">
        <f>IF($C130="","",IFERROR(INDEX(Tariffe!$B$2:$B$6,MATCH($D130,Tariffe!$A$2:$A$6,0))*(N($E130)+N($F130)*(1+Tariffe!$B$8)+N($G130)*(1+Tariffe!$B$9)),""))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8">
        <f>IF($C131="","",IFERROR(INDEX(Tariffe!$B$2:$B$6,MATCH($D131,Tariffe!$A$2:$A$6,0))*(N($E131)+N($F131)*(1+Tariffe!$B$8)+N($G131)*(1+Tariffe!$B$9)),""))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8">
        <f>IF($C132="","",IFERROR(INDEX(Tariffe!$B$2:$B$6,MATCH($D132,Tariffe!$A$2:$A$6,0))*(N($E132)+N($F132)*(1+Tariffe!$B$8)+N($G132)*(1+Tariffe!$B$9)),""))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8">
        <f>IF($C133="","",IFERROR(INDEX(Tariffe!$B$2:$B$6,MATCH($D133,Tariffe!$A$2:$A$6,0))*(N($E133)+N($F133)*(1+Tariffe!$B$8)+N($G133)*(1+Tariffe!$B$9)),""))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8">
        <f>IF($C134="","",IFERROR(INDEX(Tariffe!$B$2:$B$6,MATCH($D134,Tariffe!$A$2:$A$6,0))*(N($E134)+N($F134)*(1+Tariffe!$B$8)+N($G134)*(1+Tariffe!$B$9)),""))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8">
        <f>IF($C135="","",IFERROR(INDEX(Tariffe!$B$2:$B$6,MATCH($D135,Tariffe!$A$2:$A$6,0))*(N($E135)+N($F135)*(1+Tariffe!$B$8)+N($G135)*(1+Tariffe!$B$9)),""))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8">
        <f>IF($C136="","",IFERROR(INDEX(Tariffe!$B$2:$B$6,MATCH($D136,Tariffe!$A$2:$A$6,0))*(N($E136)+N($F136)*(1+Tariffe!$B$8)+N($G136)*(1+Tariffe!$B$9)),""))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8">
        <f>IF($C137="","",IFERROR(INDEX(Tariffe!$B$2:$B$6,MATCH($D137,Tariffe!$A$2:$A$6,0))*(N($E137)+N($F137)*(1+Tariffe!$B$8)+N($G137)*(1+Tariffe!$B$9)),""))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8">
        <f>IF($C138="","",IFERROR(INDEX(Tariffe!$B$2:$B$6,MATCH($D138,Tariffe!$A$2:$A$6,0))*(N($E138)+N($F138)*(1+Tariffe!$B$8)+N($G138)*(1+Tariffe!$B$9)),""))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8">
        <f>IF($C139="","",IFERROR(INDEX(Tariffe!$B$2:$B$6,MATCH($D139,Tariffe!$A$2:$A$6,0))*(N($E139)+N($F139)*(1+Tariffe!$B$8)+N($G139)*(1+Tariffe!$B$9)),""))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8">
        <f>IF($C140="","",IFERROR(INDEX(Tariffe!$B$2:$B$6,MATCH($D140,Tariffe!$A$2:$A$6,0))*(N($E140)+N($F140)*(1+Tariffe!$B$8)+N($G140)*(1+Tariffe!$B$9)),""))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8">
        <f>IF($C141="","",IFERROR(INDEX(Tariffe!$B$2:$B$6,MATCH($D141,Tariffe!$A$2:$A$6,0))*(N($E141)+N($F141)*(1+Tariffe!$B$8)+N($G141)*(1+Tariffe!$B$9)),""))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8">
        <f>IF($C142="","",IFERROR(INDEX(Tariffe!$B$2:$B$6,MATCH($D142,Tariffe!$A$2:$A$6,0))*(N($E142)+N($F142)*(1+Tariffe!$B$8)+N($G142)*(1+Tariffe!$B$9)),""))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8">
        <f>IF($C143="","",IFERROR(INDEX(Tariffe!$B$2:$B$6,MATCH($D143,Tariffe!$A$2:$A$6,0))*(N($E143)+N($F143)*(1+Tariffe!$B$8)+N($G143)*(1+Tariffe!$B$9)),""))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8">
        <f>IF($C144="","",IFERROR(INDEX(Tariffe!$B$2:$B$6,MATCH($D144,Tariffe!$A$2:$A$6,0))*(N($E144)+N($F144)*(1+Tariffe!$B$8)+N($G144)*(1+Tariffe!$B$9)),""))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8">
        <f>IF($C145="","",IFERROR(INDEX(Tariffe!$B$2:$B$6,MATCH($D145,Tariffe!$A$2:$A$6,0))*(N($E145)+N($F145)*(1+Tariffe!$B$8)+N($G145)*(1+Tariffe!$B$9)),""))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8">
        <f>IF($C146="","",IFERROR(INDEX(Tariffe!$B$2:$B$6,MATCH($D146,Tariffe!$A$2:$A$6,0))*(N($E146)+N($F146)*(1+Tariffe!$B$8)+N($G146)*(1+Tariffe!$B$9)),""))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8">
        <f>IF($C147="","",IFERROR(INDEX(Tariffe!$B$2:$B$6,MATCH($D147,Tariffe!$A$2:$A$6,0))*(N($E147)+N($F147)*(1+Tariffe!$B$8)+N($G147)*(1+Tariffe!$B$9)),""))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8">
        <f>IF($C148="","",IFERROR(INDEX(Tariffe!$B$2:$B$6,MATCH($D148,Tariffe!$A$2:$A$6,0))*(N($E148)+N($F148)*(1+Tariffe!$B$8)+N($G148)*(1+Tariffe!$B$9)),""))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8">
        <f>IF($C149="","",IFERROR(INDEX(Tariffe!$B$2:$B$6,MATCH($D149,Tariffe!$A$2:$A$6,0))*(N($E149)+N($F149)*(1+Tariffe!$B$8)+N($G149)*(1+Tariffe!$B$9)),""))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8">
        <f>IF($C150="","",IFERROR(INDEX(Tariffe!$B$2:$B$6,MATCH($D150,Tariffe!$A$2:$A$6,0))*(N($E150)+N($F150)*(1+Tariffe!$B$8)+N($G150)*(1+Tariffe!$B$9)),""))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8">
        <f>IF($C151="","",IFERROR(INDEX(Tariffe!$B$2:$B$6,MATCH($D151,Tariffe!$A$2:$A$6,0))*(N($E151)+N($F151)*(1+Tariffe!$B$8)+N($G151)*(1+Tariffe!$B$9)),""))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8">
        <f>IF($C152="","",IFERROR(INDEX(Tariffe!$B$2:$B$6,MATCH($D152,Tariffe!$A$2:$A$6,0))*(N($E152)+N($F152)*(1+Tariffe!$B$8)+N($G152)*(1+Tariffe!$B$9)),""))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8">
        <f>IF($C153="","",IFERROR(INDEX(Tariffe!$B$2:$B$6,MATCH($D153,Tariffe!$A$2:$A$6,0))*(N($E153)+N($F153)*(1+Tariffe!$B$8)+N($G153)*(1+Tariffe!$B$9)),""))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8">
        <f>IF($C154="","",IFERROR(INDEX(Tariffe!$B$2:$B$6,MATCH($D154,Tariffe!$A$2:$A$6,0))*(N($E154)+N($F154)*(1+Tariffe!$B$8)+N($G154)*(1+Tariffe!$B$9)),""))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8">
        <f>IF($C155="","",IFERROR(INDEX(Tariffe!$B$2:$B$6,MATCH($D155,Tariffe!$A$2:$A$6,0))*(N($E155)+N($F155)*(1+Tariffe!$B$8)+N($G155)*(1+Tariffe!$B$9)),""))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8">
        <f>IF($C156="","",IFERROR(INDEX(Tariffe!$B$2:$B$6,MATCH($D156,Tariffe!$A$2:$A$6,0))*(N($E156)+N($F156)*(1+Tariffe!$B$8)+N($G156)*(1+Tariffe!$B$9)),""))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8">
        <f>IF($C157="","",IFERROR(INDEX(Tariffe!$B$2:$B$6,MATCH($D157,Tariffe!$A$2:$A$6,0))*(N($E157)+N($F157)*(1+Tariffe!$B$8)+N($G157)*(1+Tariffe!$B$9)),""))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8">
        <f>IF($C158="","",IFERROR(INDEX(Tariffe!$B$2:$B$6,MATCH($D158,Tariffe!$A$2:$A$6,0))*(N($E158)+N($F158)*(1+Tariffe!$B$8)+N($G158)*(1+Tariffe!$B$9)),""))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8">
        <f>IF($C159="","",IFERROR(INDEX(Tariffe!$B$2:$B$6,MATCH($D159,Tariffe!$A$2:$A$6,0))*(N($E159)+N($F159)*(1+Tariffe!$B$8)+N($G159)*(1+Tariffe!$B$9)),""))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8">
        <f>IF($C160="","",IFERROR(INDEX(Tariffe!$B$2:$B$6,MATCH($D160,Tariffe!$A$2:$A$6,0))*(N($E160)+N($F160)*(1+Tariffe!$B$8)+N($G160)*(1+Tariffe!$B$9)),""))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8">
        <f>IF($C161="","",IFERROR(INDEX(Tariffe!$B$2:$B$6,MATCH($D161,Tariffe!$A$2:$A$6,0))*(N($E161)+N($F161)*(1+Tariffe!$B$8)+N($G161)*(1+Tariffe!$B$9)),""))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8">
        <f>IF($C162="","",IFERROR(INDEX(Tariffe!$B$2:$B$6,MATCH($D162,Tariffe!$A$2:$A$6,0))*(N($E162)+N($F162)*(1+Tariffe!$B$8)+N($G162)*(1+Tariffe!$B$9)),""))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8">
        <f>IF($C163="","",IFERROR(INDEX(Tariffe!$B$2:$B$6,MATCH($D163,Tariffe!$A$2:$A$6,0))*(N($E163)+N($F163)*(1+Tariffe!$B$8)+N($G163)*(1+Tariffe!$B$9)),""))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8">
        <f>IF($C164="","",IFERROR(INDEX(Tariffe!$B$2:$B$6,MATCH($D164,Tariffe!$A$2:$A$6,0))*(N($E164)+N($F164)*(1+Tariffe!$B$8)+N($G164)*(1+Tariffe!$B$9)),""))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8">
        <f>IF($C165="","",IFERROR(INDEX(Tariffe!$B$2:$B$6,MATCH($D165,Tariffe!$A$2:$A$6,0))*(N($E165)+N($F165)*(1+Tariffe!$B$8)+N($G165)*(1+Tariffe!$B$9)),""))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8">
        <f>IF($C166="","",IFERROR(INDEX(Tariffe!$B$2:$B$6,MATCH($D166,Tariffe!$A$2:$A$6,0))*(N($E166)+N($F166)*(1+Tariffe!$B$8)+N($G166)*(1+Tariffe!$B$9)),""))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8">
        <f>IF($C167="","",IFERROR(INDEX(Tariffe!$B$2:$B$6,MATCH($D167,Tariffe!$A$2:$A$6,0))*(N($E167)+N($F167)*(1+Tariffe!$B$8)+N($G167)*(1+Tariffe!$B$9)),""))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8">
        <f>IF($C168="","",IFERROR(INDEX(Tariffe!$B$2:$B$6,MATCH($D168,Tariffe!$A$2:$A$6,0))*(N($E168)+N($F168)*(1+Tariffe!$B$8)+N($G168)*(1+Tariffe!$B$9)),""))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8">
        <f>IF($C169="","",IFERROR(INDEX(Tariffe!$B$2:$B$6,MATCH($D169,Tariffe!$A$2:$A$6,0))*(N($E169)+N($F169)*(1+Tariffe!$B$8)+N($G169)*(1+Tariffe!$B$9)),""))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8">
        <f>IF($C170="","",IFERROR(INDEX(Tariffe!$B$2:$B$6,MATCH($D170,Tariffe!$A$2:$A$6,0))*(N($E170)+N($F170)*(1+Tariffe!$B$8)+N($G170)*(1+Tariffe!$B$9)),""))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8">
        <f>IF($C171="","",IFERROR(INDEX(Tariffe!$B$2:$B$6,MATCH($D171,Tariffe!$A$2:$A$6,0))*(N($E171)+N($F171)*(1+Tariffe!$B$8)+N($G171)*(1+Tariffe!$B$9)),""))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8">
        <f>IF($C172="","",IFERROR(INDEX(Tariffe!$B$2:$B$6,MATCH($D172,Tariffe!$A$2:$A$6,0))*(N($E172)+N($F172)*(1+Tariffe!$B$8)+N($G172)*(1+Tariffe!$B$9)),""))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8">
        <f>IF($C173="","",IFERROR(INDEX(Tariffe!$B$2:$B$6,MATCH($D173,Tariffe!$A$2:$A$6,0))*(N($E173)+N($F173)*(1+Tariffe!$B$8)+N($G173)*(1+Tariffe!$B$9)),""))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8">
        <f>IF($C174="","",IFERROR(INDEX(Tariffe!$B$2:$B$6,MATCH($D174,Tariffe!$A$2:$A$6,0))*(N($E174)+N($F174)*(1+Tariffe!$B$8)+N($G174)*(1+Tariffe!$B$9)),""))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8">
        <f>IF($C175="","",IFERROR(INDEX(Tariffe!$B$2:$B$6,MATCH($D175,Tariffe!$A$2:$A$6,0))*(N($E175)+N($F175)*(1+Tariffe!$B$8)+N($G175)*(1+Tariffe!$B$9)),""))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8">
        <f>IF($C176="","",IFERROR(INDEX(Tariffe!$B$2:$B$6,MATCH($D176,Tariffe!$A$2:$A$6,0))*(N($E176)+N($F176)*(1+Tariffe!$B$8)+N($G176)*(1+Tariffe!$B$9)),""))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8">
        <f>IF($C177="","",IFERROR(INDEX(Tariffe!$B$2:$B$6,MATCH($D177,Tariffe!$A$2:$A$6,0))*(N($E177)+N($F177)*(1+Tariffe!$B$8)+N($G177)*(1+Tariffe!$B$9)),""))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8">
        <f>IF($C178="","",IFERROR(INDEX(Tariffe!$B$2:$B$6,MATCH($D178,Tariffe!$A$2:$A$6,0))*(N($E178)+N($F178)*(1+Tariffe!$B$8)+N($G178)*(1+Tariffe!$B$9)),""))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8">
        <f>IF($C179="","",IFERROR(INDEX(Tariffe!$B$2:$B$6,MATCH($D179,Tariffe!$A$2:$A$6,0))*(N($E179)+N($F179)*(1+Tariffe!$B$8)+N($G179)*(1+Tariffe!$B$9)),""))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8">
        <f>IF($C180="","",IFERROR(INDEX(Tariffe!$B$2:$B$6,MATCH($D180,Tariffe!$A$2:$A$6,0))*(N($E180)+N($F180)*(1+Tariffe!$B$8)+N($G180)*(1+Tariffe!$B$9)),""))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8">
        <f>IF($C181="","",IFERROR(INDEX(Tariffe!$B$2:$B$6,MATCH($D181,Tariffe!$A$2:$A$6,0))*(N($E181)+N($F181)*(1+Tariffe!$B$8)+N($G181)*(1+Tariffe!$B$9)),""))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8">
        <f>IF($C182="","",IFERROR(INDEX(Tariffe!$B$2:$B$6,MATCH($D182,Tariffe!$A$2:$A$6,0))*(N($E182)+N($F182)*(1+Tariffe!$B$8)+N($G182)*(1+Tariffe!$B$9)),""))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8">
        <f>IF($C183="","",IFERROR(INDEX(Tariffe!$B$2:$B$6,MATCH($D183,Tariffe!$A$2:$A$6,0))*(N($E183)+N($F183)*(1+Tariffe!$B$8)+N($G183)*(1+Tariffe!$B$9)),""))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8">
        <f>IF($C184="","",IFERROR(INDEX(Tariffe!$B$2:$B$6,MATCH($D184,Tariffe!$A$2:$A$6,0))*(N($E184)+N($F184)*(1+Tariffe!$B$8)+N($G184)*(1+Tariffe!$B$9)),""))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8">
        <f>IF($C185="","",IFERROR(INDEX(Tariffe!$B$2:$B$6,MATCH($D185,Tariffe!$A$2:$A$6,0))*(N($E185)+N($F185)*(1+Tariffe!$B$8)+N($G185)*(1+Tariffe!$B$9)),""))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8">
        <f>IF($C186="","",IFERROR(INDEX(Tariffe!$B$2:$B$6,MATCH($D186,Tariffe!$A$2:$A$6,0))*(N($E186)+N($F186)*(1+Tariffe!$B$8)+N($G186)*(1+Tariffe!$B$9)),""))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8">
        <f>IF($C187="","",IFERROR(INDEX(Tariffe!$B$2:$B$6,MATCH($D187,Tariffe!$A$2:$A$6,0))*(N($E187)+N($F187)*(1+Tariffe!$B$8)+N($G187)*(1+Tariffe!$B$9)),""))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8">
        <f>IF($C188="","",IFERROR(INDEX(Tariffe!$B$2:$B$6,MATCH($D188,Tariffe!$A$2:$A$6,0))*(N($E188)+N($F188)*(1+Tariffe!$B$8)+N($G188)*(1+Tariffe!$B$9)),""))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8">
        <f>IF($C189="","",IFERROR(INDEX(Tariffe!$B$2:$B$6,MATCH($D189,Tariffe!$A$2:$A$6,0))*(N($E189)+N($F189)*(1+Tariffe!$B$8)+N($G189)*(1+Tariffe!$B$9)),""))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8">
        <f>IF($C190="","",IFERROR(INDEX(Tariffe!$B$2:$B$6,MATCH($D190,Tariffe!$A$2:$A$6,0))*(N($E190)+N($F190)*(1+Tariffe!$B$8)+N($G190)*(1+Tariffe!$B$9)),""))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8">
        <f>IF($C191="","",IFERROR(INDEX(Tariffe!$B$2:$B$6,MATCH($D191,Tariffe!$A$2:$A$6,0))*(N($E191)+N($F191)*(1+Tariffe!$B$8)+N($G191)*(1+Tariffe!$B$9)),""))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8">
        <f>IF($C192="","",IFERROR(INDEX(Tariffe!$B$2:$B$6,MATCH($D192,Tariffe!$A$2:$A$6,0))*(N($E192)+N($F192)*(1+Tariffe!$B$8)+N($G192)*(1+Tariffe!$B$9)),""))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8">
        <f>IF($C193="","",IFERROR(INDEX(Tariffe!$B$2:$B$6,MATCH($D193,Tariffe!$A$2:$A$6,0))*(N($E193)+N($F193)*(1+Tariffe!$B$8)+N($G193)*(1+Tariffe!$B$9)),""))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8">
        <f>IF($C194="","",IFERROR(INDEX(Tariffe!$B$2:$B$6,MATCH($D194,Tariffe!$A$2:$A$6,0))*(N($E194)+N($F194)*(1+Tariffe!$B$8)+N($G194)*(1+Tariffe!$B$9)),""))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8">
        <f>IF($C195="","",IFERROR(INDEX(Tariffe!$B$2:$B$6,MATCH($D195,Tariffe!$A$2:$A$6,0))*(N($E195)+N($F195)*(1+Tariffe!$B$8)+N($G195)*(1+Tariffe!$B$9)),""))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8">
        <f>IF($C196="","",IFERROR(INDEX(Tariffe!$B$2:$B$6,MATCH($D196,Tariffe!$A$2:$A$6,0))*(N($E196)+N($F196)*(1+Tariffe!$B$8)+N($G196)*(1+Tariffe!$B$9)),""))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8">
        <f>IF($C197="","",IFERROR(INDEX(Tariffe!$B$2:$B$6,MATCH($D197,Tariffe!$A$2:$A$6,0))*(N($E197)+N($F197)*(1+Tariffe!$B$8)+N($G197)*(1+Tariffe!$B$9)),""))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8">
        <f>IF($C198="","",IFERROR(INDEX(Tariffe!$B$2:$B$6,MATCH($D198,Tariffe!$A$2:$A$6,0))*(N($E198)+N($F198)*(1+Tariffe!$B$8)+N($G198)*(1+Tariffe!$B$9)),""))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8">
        <f>IF($C199="","",IFERROR(INDEX(Tariffe!$B$2:$B$6,MATCH($D199,Tariffe!$A$2:$A$6,0))*(N($E199)+N($F199)*(1+Tariffe!$B$8)+N($G199)*(1+Tariffe!$B$9)),""))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8">
        <f>IF($C200="","",IFERROR(INDEX(Tariffe!$B$2:$B$6,MATCH($D200,Tariffe!$A$2:$A$6,0))*(N($E200)+N($F200)*(1+Tariffe!$B$8)+N($G200)*(1+Tariffe!$B$9)),""))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8">
        <f>IF($C201="","",IFERROR(INDEX(Tariffe!$B$2:$B$6,MATCH($D201,Tariffe!$A$2:$A$6,0))*(N($E201)+N($F201)*(1+Tariffe!$B$8)+N($G201)*(1+Tariffe!$B$9)),""))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8">
        <f>IF($C202="","",IFERROR(INDEX(Tariffe!$B$2:$B$6,MATCH($D202,Tariffe!$A$2:$A$6,0))*(N($E202)+N($F202)*(1+Tariffe!$B$8)+N($G202)*(1+Tariffe!$B$9)),""))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8">
        <f>IF($C203="","",IFERROR(INDEX(Tariffe!$B$2:$B$6,MATCH($D203,Tariffe!$A$2:$A$6,0))*(N($E203)+N($F203)*(1+Tariffe!$B$8)+N($G203)*(1+Tariffe!$B$9)),""))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8">
        <f>IF($C204="","",IFERROR(INDEX(Tariffe!$B$2:$B$6,MATCH($D204,Tariffe!$A$2:$A$6,0))*(N($E204)+N($F204)*(1+Tariffe!$B$8)+N($G204)*(1+Tariffe!$B$9)),""))</f>
        <v/>
      </c>
    </row>
    <row r="205">
      <c r="A205" s="7" t="n"/>
      <c r="B205" s="7" t="n"/>
      <c r="C205" s="7" t="n"/>
      <c r="D205" s="7" t="n"/>
      <c r="E205" s="7" t="n"/>
      <c r="F205" s="7" t="n"/>
      <c r="G205" s="7" t="n"/>
      <c r="H205" s="8">
        <f>IF($C205="","",IFERROR(INDEX(Tariffe!$B$2:$B$6,MATCH($D205,Tariffe!$A$2:$A$6,0))*(N($E205)+N($F205)*(1+Tariffe!$B$8)+N($G205)*(1+Tariffe!$B$9)),""))</f>
        <v/>
      </c>
    </row>
    <row r="206">
      <c r="A206" s="7" t="n"/>
      <c r="B206" s="7" t="n"/>
      <c r="C206" s="7" t="n"/>
      <c r="D206" s="7" t="n"/>
      <c r="E206" s="7" t="n"/>
      <c r="F206" s="7" t="n"/>
      <c r="G206" s="7" t="n"/>
      <c r="H206" s="8">
        <f>IF($C206="","",IFERROR(INDEX(Tariffe!$B$2:$B$6,MATCH($D206,Tariffe!$A$2:$A$6,0))*(N($E206)+N($F206)*(1+Tariffe!$B$8)+N($G206)*(1+Tariffe!$B$9)),""))</f>
        <v/>
      </c>
    </row>
    <row r="207">
      <c r="A207" s="7" t="n"/>
      <c r="B207" s="7" t="n"/>
      <c r="C207" s="7" t="n"/>
      <c r="D207" s="7" t="n"/>
      <c r="E207" s="7" t="n"/>
      <c r="F207" s="7" t="n"/>
      <c r="G207" s="7" t="n"/>
      <c r="H207" s="8">
        <f>IF($C207="","",IFERROR(INDEX(Tariffe!$B$2:$B$6,MATCH($D207,Tariffe!$A$2:$A$6,0))*(N($E207)+N($F207)*(1+Tariffe!$B$8)+N($G207)*(1+Tariffe!$B$9)),""))</f>
        <v/>
      </c>
    </row>
    <row r="208">
      <c r="A208" s="7" t="n"/>
      <c r="B208" s="7" t="n"/>
      <c r="C208" s="7" t="n"/>
      <c r="D208" s="7" t="n"/>
      <c r="E208" s="7" t="n"/>
      <c r="F208" s="7" t="n"/>
      <c r="G208" s="7" t="n"/>
      <c r="H208" s="8">
        <f>IF($C208="","",IFERROR(INDEX(Tariffe!$B$2:$B$6,MATCH($D208,Tariffe!$A$2:$A$6,0))*(N($E208)+N($F208)*(1+Tariffe!$B$8)+N($G208)*(1+Tariffe!$B$9)),""))</f>
        <v/>
      </c>
    </row>
    <row r="209">
      <c r="A209" s="7" t="n"/>
      <c r="B209" s="7" t="n"/>
      <c r="C209" s="7" t="n"/>
      <c r="D209" s="7" t="n"/>
      <c r="E209" s="7" t="n"/>
      <c r="F209" s="7" t="n"/>
      <c r="G209" s="7" t="n"/>
      <c r="H209" s="8">
        <f>IF($C209="","",IFERROR(INDEX(Tariffe!$B$2:$B$6,MATCH($D209,Tariffe!$A$2:$A$6,0))*(N($E209)+N($F209)*(1+Tariffe!$B$8)+N($G209)*(1+Tariffe!$B$9)),""))</f>
        <v/>
      </c>
    </row>
    <row r="210">
      <c r="A210" s="7" t="n"/>
      <c r="B210" s="7" t="n"/>
      <c r="C210" s="7" t="n"/>
      <c r="D210" s="7" t="n"/>
      <c r="E210" s="7" t="n"/>
      <c r="F210" s="7" t="n"/>
      <c r="G210" s="7" t="n"/>
      <c r="H210" s="8">
        <f>IF($C210="","",IFERROR(INDEX(Tariffe!$B$2:$B$6,MATCH($D210,Tariffe!$A$2:$A$6,0))*(N($E210)+N($F210)*(1+Tariffe!$B$8)+N($G210)*(1+Tariffe!$B$9)),""))</f>
        <v/>
      </c>
    </row>
    <row r="211">
      <c r="A211" s="7" t="n"/>
      <c r="B211" s="7" t="n"/>
      <c r="C211" s="7" t="n"/>
      <c r="D211" s="7" t="n"/>
      <c r="E211" s="7" t="n"/>
      <c r="F211" s="7" t="n"/>
      <c r="G211" s="7" t="n"/>
      <c r="H211" s="8">
        <f>IF($C211="","",IFERROR(INDEX(Tariffe!$B$2:$B$6,MATCH($D211,Tariffe!$A$2:$A$6,0))*(N($E211)+N($F211)*(1+Tariffe!$B$8)+N($G211)*(1+Tariffe!$B$9)),""))</f>
        <v/>
      </c>
    </row>
    <row r="212">
      <c r="A212" s="7" t="n"/>
      <c r="B212" s="7" t="n"/>
      <c r="C212" s="7" t="n"/>
      <c r="D212" s="7" t="n"/>
      <c r="E212" s="7" t="n"/>
      <c r="F212" s="7" t="n"/>
      <c r="G212" s="7" t="n"/>
      <c r="H212" s="8">
        <f>IF($C212="","",IFERROR(INDEX(Tariffe!$B$2:$B$6,MATCH($D212,Tariffe!$A$2:$A$6,0))*(N($E212)+N($F212)*(1+Tariffe!$B$8)+N($G212)*(1+Tariffe!$B$9)),""))</f>
        <v/>
      </c>
    </row>
    <row r="213">
      <c r="A213" s="7" t="n"/>
      <c r="B213" s="7" t="n"/>
      <c r="C213" s="7" t="n"/>
      <c r="D213" s="7" t="n"/>
      <c r="E213" s="7" t="n"/>
      <c r="F213" s="7" t="n"/>
      <c r="G213" s="7" t="n"/>
      <c r="H213" s="8">
        <f>IF($C213="","",IFERROR(INDEX(Tariffe!$B$2:$B$6,MATCH($D213,Tariffe!$A$2:$A$6,0))*(N($E213)+N($F213)*(1+Tariffe!$B$8)+N($G213)*(1+Tariffe!$B$9)),""))</f>
        <v/>
      </c>
    </row>
    <row r="214">
      <c r="A214" s="7" t="n"/>
      <c r="B214" s="7" t="n"/>
      <c r="C214" s="7" t="n"/>
      <c r="D214" s="7" t="n"/>
      <c r="E214" s="7" t="n"/>
      <c r="F214" s="7" t="n"/>
      <c r="G214" s="7" t="n"/>
      <c r="H214" s="8">
        <f>IF($C214="","",IFERROR(INDEX(Tariffe!$B$2:$B$6,MATCH($D214,Tariffe!$A$2:$A$6,0))*(N($E214)+N($F214)*(1+Tariffe!$B$8)+N($G214)*(1+Tariffe!$B$9)),""))</f>
        <v/>
      </c>
    </row>
    <row r="215">
      <c r="A215" s="7" t="n"/>
      <c r="B215" s="7" t="n"/>
      <c r="C215" s="7" t="n"/>
      <c r="D215" s="7" t="n"/>
      <c r="E215" s="7" t="n"/>
      <c r="F215" s="7" t="n"/>
      <c r="G215" s="7" t="n"/>
      <c r="H215" s="8">
        <f>IF($C215="","",IFERROR(INDEX(Tariffe!$B$2:$B$6,MATCH($D215,Tariffe!$A$2:$A$6,0))*(N($E215)+N($F215)*(1+Tariffe!$B$8)+N($G215)*(1+Tariffe!$B$9)),""))</f>
        <v/>
      </c>
    </row>
    <row r="216">
      <c r="A216" s="7" t="n"/>
      <c r="B216" s="7" t="n"/>
      <c r="C216" s="7" t="n"/>
      <c r="D216" s="7" t="n"/>
      <c r="E216" s="7" t="n"/>
      <c r="F216" s="7" t="n"/>
      <c r="G216" s="7" t="n"/>
      <c r="H216" s="8">
        <f>IF($C216="","",IFERROR(INDEX(Tariffe!$B$2:$B$6,MATCH($D216,Tariffe!$A$2:$A$6,0))*(N($E216)+N($F216)*(1+Tariffe!$B$8)+N($G216)*(1+Tariffe!$B$9)),""))</f>
        <v/>
      </c>
    </row>
    <row r="217">
      <c r="A217" s="7" t="n"/>
      <c r="B217" s="7" t="n"/>
      <c r="C217" s="7" t="n"/>
      <c r="D217" s="7" t="n"/>
      <c r="E217" s="7" t="n"/>
      <c r="F217" s="7" t="n"/>
      <c r="G217" s="7" t="n"/>
      <c r="H217" s="8">
        <f>IF($C217="","",IFERROR(INDEX(Tariffe!$B$2:$B$6,MATCH($D217,Tariffe!$A$2:$A$6,0))*(N($E217)+N($F217)*(1+Tariffe!$B$8)+N($G217)*(1+Tariffe!$B$9)),""))</f>
        <v/>
      </c>
    </row>
    <row r="218">
      <c r="A218" s="7" t="n"/>
      <c r="B218" s="7" t="n"/>
      <c r="C218" s="7" t="n"/>
      <c r="D218" s="7" t="n"/>
      <c r="E218" s="7" t="n"/>
      <c r="F218" s="7" t="n"/>
      <c r="G218" s="7" t="n"/>
      <c r="H218" s="8">
        <f>IF($C218="","",IFERROR(INDEX(Tariffe!$B$2:$B$6,MATCH($D218,Tariffe!$A$2:$A$6,0))*(N($E218)+N($F218)*(1+Tariffe!$B$8)+N($G218)*(1+Tariffe!$B$9)),""))</f>
        <v/>
      </c>
    </row>
    <row r="219">
      <c r="A219" s="7" t="n"/>
      <c r="B219" s="7" t="n"/>
      <c r="C219" s="7" t="n"/>
      <c r="D219" s="7" t="n"/>
      <c r="E219" s="7" t="n"/>
      <c r="F219" s="7" t="n"/>
      <c r="G219" s="7" t="n"/>
      <c r="H219" s="8">
        <f>IF($C219="","",IFERROR(INDEX(Tariffe!$B$2:$B$6,MATCH($D219,Tariffe!$A$2:$A$6,0))*(N($E219)+N($F219)*(1+Tariffe!$B$8)+N($G219)*(1+Tariffe!$B$9)),""))</f>
        <v/>
      </c>
    </row>
    <row r="220">
      <c r="A220" s="7" t="n"/>
      <c r="B220" s="7" t="n"/>
      <c r="C220" s="7" t="n"/>
      <c r="D220" s="7" t="n"/>
      <c r="E220" s="7" t="n"/>
      <c r="F220" s="7" t="n"/>
      <c r="G220" s="7" t="n"/>
      <c r="H220" s="8">
        <f>IF($C220="","",IFERROR(INDEX(Tariffe!$B$2:$B$6,MATCH($D220,Tariffe!$A$2:$A$6,0))*(N($E220)+N($F220)*(1+Tariffe!$B$8)+N($G220)*(1+Tariffe!$B$9)),""))</f>
        <v/>
      </c>
    </row>
    <row r="221">
      <c r="A221" s="7" t="n"/>
      <c r="B221" s="7" t="n"/>
      <c r="C221" s="7" t="n"/>
      <c r="D221" s="7" t="n"/>
      <c r="E221" s="7" t="n"/>
      <c r="F221" s="7" t="n"/>
      <c r="G221" s="7" t="n"/>
      <c r="H221" s="8">
        <f>IF($C221="","",IFERROR(INDEX(Tariffe!$B$2:$B$6,MATCH($D221,Tariffe!$A$2:$A$6,0))*(N($E221)+N($F221)*(1+Tariffe!$B$8)+N($G221)*(1+Tariffe!$B$9)),""))</f>
        <v/>
      </c>
    </row>
    <row r="222">
      <c r="A222" s="7" t="n"/>
      <c r="B222" s="7" t="n"/>
      <c r="C222" s="7" t="n"/>
      <c r="D222" s="7" t="n"/>
      <c r="E222" s="7" t="n"/>
      <c r="F222" s="7" t="n"/>
      <c r="G222" s="7" t="n"/>
      <c r="H222" s="8">
        <f>IF($C222="","",IFERROR(INDEX(Tariffe!$B$2:$B$6,MATCH($D222,Tariffe!$A$2:$A$6,0))*(N($E222)+N($F222)*(1+Tariffe!$B$8)+N($G222)*(1+Tariffe!$B$9)),""))</f>
        <v/>
      </c>
    </row>
    <row r="223">
      <c r="A223" s="7" t="n"/>
      <c r="B223" s="7" t="n"/>
      <c r="C223" s="7" t="n"/>
      <c r="D223" s="7" t="n"/>
      <c r="E223" s="7" t="n"/>
      <c r="F223" s="7" t="n"/>
      <c r="G223" s="7" t="n"/>
      <c r="H223" s="8">
        <f>IF($C223="","",IFERROR(INDEX(Tariffe!$B$2:$B$6,MATCH($D223,Tariffe!$A$2:$A$6,0))*(N($E223)+N($F223)*(1+Tariffe!$B$8)+N($G223)*(1+Tariffe!$B$9)),""))</f>
        <v/>
      </c>
    </row>
    <row r="224">
      <c r="A224" s="7" t="n"/>
      <c r="B224" s="7" t="n"/>
      <c r="C224" s="7" t="n"/>
      <c r="D224" s="7" t="n"/>
      <c r="E224" s="7" t="n"/>
      <c r="F224" s="7" t="n"/>
      <c r="G224" s="7" t="n"/>
      <c r="H224" s="8">
        <f>IF($C224="","",IFERROR(INDEX(Tariffe!$B$2:$B$6,MATCH($D224,Tariffe!$A$2:$A$6,0))*(N($E224)+N($F224)*(1+Tariffe!$B$8)+N($G224)*(1+Tariffe!$B$9)),""))</f>
        <v/>
      </c>
    </row>
    <row r="225">
      <c r="A225" s="7" t="n"/>
      <c r="B225" s="7" t="n"/>
      <c r="C225" s="7" t="n"/>
      <c r="D225" s="7" t="n"/>
      <c r="E225" s="7" t="n"/>
      <c r="F225" s="7" t="n"/>
      <c r="G225" s="7" t="n"/>
      <c r="H225" s="8">
        <f>IF($C225="","",IFERROR(INDEX(Tariffe!$B$2:$B$6,MATCH($D225,Tariffe!$A$2:$A$6,0))*(N($E225)+N($F225)*(1+Tariffe!$B$8)+N($G225)*(1+Tariffe!$B$9)),""))</f>
        <v/>
      </c>
    </row>
    <row r="226">
      <c r="A226" s="7" t="n"/>
      <c r="B226" s="7" t="n"/>
      <c r="C226" s="7" t="n"/>
      <c r="D226" s="7" t="n"/>
      <c r="E226" s="7" t="n"/>
      <c r="F226" s="7" t="n"/>
      <c r="G226" s="7" t="n"/>
      <c r="H226" s="8">
        <f>IF($C226="","",IFERROR(INDEX(Tariffe!$B$2:$B$6,MATCH($D226,Tariffe!$A$2:$A$6,0))*(N($E226)+N($F226)*(1+Tariffe!$B$8)+N($G226)*(1+Tariffe!$B$9)),""))</f>
        <v/>
      </c>
    </row>
    <row r="227">
      <c r="A227" s="7" t="n"/>
      <c r="B227" s="7" t="n"/>
      <c r="C227" s="7" t="n"/>
      <c r="D227" s="7" t="n"/>
      <c r="E227" s="7" t="n"/>
      <c r="F227" s="7" t="n"/>
      <c r="G227" s="7" t="n"/>
      <c r="H227" s="8">
        <f>IF($C227="","",IFERROR(INDEX(Tariffe!$B$2:$B$6,MATCH($D227,Tariffe!$A$2:$A$6,0))*(N($E227)+N($F227)*(1+Tariffe!$B$8)+N($G227)*(1+Tariffe!$B$9)),""))</f>
        <v/>
      </c>
    </row>
    <row r="228">
      <c r="A228" s="7" t="n"/>
      <c r="B228" s="7" t="n"/>
      <c r="C228" s="7" t="n"/>
      <c r="D228" s="7" t="n"/>
      <c r="E228" s="7" t="n"/>
      <c r="F228" s="7" t="n"/>
      <c r="G228" s="7" t="n"/>
      <c r="H228" s="8">
        <f>IF($C228="","",IFERROR(INDEX(Tariffe!$B$2:$B$6,MATCH($D228,Tariffe!$A$2:$A$6,0))*(N($E228)+N($F228)*(1+Tariffe!$B$8)+N($G228)*(1+Tariffe!$B$9)),""))</f>
        <v/>
      </c>
    </row>
    <row r="229">
      <c r="A229" s="7" t="n"/>
      <c r="B229" s="7" t="n"/>
      <c r="C229" s="7" t="n"/>
      <c r="D229" s="7" t="n"/>
      <c r="E229" s="7" t="n"/>
      <c r="F229" s="7" t="n"/>
      <c r="G229" s="7" t="n"/>
      <c r="H229" s="8">
        <f>IF($C229="","",IFERROR(INDEX(Tariffe!$B$2:$B$6,MATCH($D229,Tariffe!$A$2:$A$6,0))*(N($E229)+N($F229)*(1+Tariffe!$B$8)+N($G229)*(1+Tariffe!$B$9)),""))</f>
        <v/>
      </c>
    </row>
    <row r="230">
      <c r="A230" s="7" t="n"/>
      <c r="B230" s="7" t="n"/>
      <c r="C230" s="7" t="n"/>
      <c r="D230" s="7" t="n"/>
      <c r="E230" s="7" t="n"/>
      <c r="F230" s="7" t="n"/>
      <c r="G230" s="7" t="n"/>
      <c r="H230" s="8">
        <f>IF($C230="","",IFERROR(INDEX(Tariffe!$B$2:$B$6,MATCH($D230,Tariffe!$A$2:$A$6,0))*(N($E230)+N($F230)*(1+Tariffe!$B$8)+N($G230)*(1+Tariffe!$B$9)),""))</f>
        <v/>
      </c>
    </row>
    <row r="231">
      <c r="A231" s="7" t="n"/>
      <c r="B231" s="7" t="n"/>
      <c r="C231" s="7" t="n"/>
      <c r="D231" s="7" t="n"/>
      <c r="E231" s="7" t="n"/>
      <c r="F231" s="7" t="n"/>
      <c r="G231" s="7" t="n"/>
      <c r="H231" s="8">
        <f>IF($C231="","",IFERROR(INDEX(Tariffe!$B$2:$B$6,MATCH($D231,Tariffe!$A$2:$A$6,0))*(N($E231)+N($F231)*(1+Tariffe!$B$8)+N($G231)*(1+Tariffe!$B$9)),""))</f>
        <v/>
      </c>
    </row>
    <row r="232">
      <c r="A232" s="7" t="n"/>
      <c r="B232" s="7" t="n"/>
      <c r="C232" s="7" t="n"/>
      <c r="D232" s="7" t="n"/>
      <c r="E232" s="7" t="n"/>
      <c r="F232" s="7" t="n"/>
      <c r="G232" s="7" t="n"/>
      <c r="H232" s="8">
        <f>IF($C232="","",IFERROR(INDEX(Tariffe!$B$2:$B$6,MATCH($D232,Tariffe!$A$2:$A$6,0))*(N($E232)+N($F232)*(1+Tariffe!$B$8)+N($G232)*(1+Tariffe!$B$9)),""))</f>
        <v/>
      </c>
    </row>
    <row r="233">
      <c r="A233" s="7" t="n"/>
      <c r="B233" s="7" t="n"/>
      <c r="C233" s="7" t="n"/>
      <c r="D233" s="7" t="n"/>
      <c r="E233" s="7" t="n"/>
      <c r="F233" s="7" t="n"/>
      <c r="G233" s="7" t="n"/>
      <c r="H233" s="8">
        <f>IF($C233="","",IFERROR(INDEX(Tariffe!$B$2:$B$6,MATCH($D233,Tariffe!$A$2:$A$6,0))*(N($E233)+N($F233)*(1+Tariffe!$B$8)+N($G233)*(1+Tariffe!$B$9)),""))</f>
        <v/>
      </c>
    </row>
    <row r="234">
      <c r="A234" s="7" t="n"/>
      <c r="B234" s="7" t="n"/>
      <c r="C234" s="7" t="n"/>
      <c r="D234" s="7" t="n"/>
      <c r="E234" s="7" t="n"/>
      <c r="F234" s="7" t="n"/>
      <c r="G234" s="7" t="n"/>
      <c r="H234" s="8">
        <f>IF($C234="","",IFERROR(INDEX(Tariffe!$B$2:$B$6,MATCH($D234,Tariffe!$A$2:$A$6,0))*(N($E234)+N($F234)*(1+Tariffe!$B$8)+N($G234)*(1+Tariffe!$B$9)),""))</f>
        <v/>
      </c>
    </row>
    <row r="235">
      <c r="A235" s="7" t="n"/>
      <c r="B235" s="7" t="n"/>
      <c r="C235" s="7" t="n"/>
      <c r="D235" s="7" t="n"/>
      <c r="E235" s="7" t="n"/>
      <c r="F235" s="7" t="n"/>
      <c r="G235" s="7" t="n"/>
      <c r="H235" s="8">
        <f>IF($C235="","",IFERROR(INDEX(Tariffe!$B$2:$B$6,MATCH($D235,Tariffe!$A$2:$A$6,0))*(N($E235)+N($F235)*(1+Tariffe!$B$8)+N($G235)*(1+Tariffe!$B$9)),""))</f>
        <v/>
      </c>
    </row>
    <row r="236">
      <c r="A236" s="7" t="n"/>
      <c r="B236" s="7" t="n"/>
      <c r="C236" s="7" t="n"/>
      <c r="D236" s="7" t="n"/>
      <c r="E236" s="7" t="n"/>
      <c r="F236" s="7" t="n"/>
      <c r="G236" s="7" t="n"/>
      <c r="H236" s="8">
        <f>IF($C236="","",IFERROR(INDEX(Tariffe!$B$2:$B$6,MATCH($D236,Tariffe!$A$2:$A$6,0))*(N($E236)+N($F236)*(1+Tariffe!$B$8)+N($G236)*(1+Tariffe!$B$9)),""))</f>
        <v/>
      </c>
    </row>
    <row r="237">
      <c r="A237" s="7" t="n"/>
      <c r="B237" s="7" t="n"/>
      <c r="C237" s="7" t="n"/>
      <c r="D237" s="7" t="n"/>
      <c r="E237" s="7" t="n"/>
      <c r="F237" s="7" t="n"/>
      <c r="G237" s="7" t="n"/>
      <c r="H237" s="8">
        <f>IF($C237="","",IFERROR(INDEX(Tariffe!$B$2:$B$6,MATCH($D237,Tariffe!$A$2:$A$6,0))*(N($E237)+N($F237)*(1+Tariffe!$B$8)+N($G237)*(1+Tariffe!$B$9)),""))</f>
        <v/>
      </c>
    </row>
    <row r="238">
      <c r="A238" s="7" t="n"/>
      <c r="B238" s="7" t="n"/>
      <c r="C238" s="7" t="n"/>
      <c r="D238" s="7" t="n"/>
      <c r="E238" s="7" t="n"/>
      <c r="F238" s="7" t="n"/>
      <c r="G238" s="7" t="n"/>
      <c r="H238" s="8">
        <f>IF($C238="","",IFERROR(INDEX(Tariffe!$B$2:$B$6,MATCH($D238,Tariffe!$A$2:$A$6,0))*(N($E238)+N($F238)*(1+Tariffe!$B$8)+N($G238)*(1+Tariffe!$B$9)),""))</f>
        <v/>
      </c>
    </row>
    <row r="239">
      <c r="A239" s="7" t="n"/>
      <c r="B239" s="7" t="n"/>
      <c r="C239" s="7" t="n"/>
      <c r="D239" s="7" t="n"/>
      <c r="E239" s="7" t="n"/>
      <c r="F239" s="7" t="n"/>
      <c r="G239" s="7" t="n"/>
      <c r="H239" s="8">
        <f>IF($C239="","",IFERROR(INDEX(Tariffe!$B$2:$B$6,MATCH($D239,Tariffe!$A$2:$A$6,0))*(N($E239)+N($F239)*(1+Tariffe!$B$8)+N($G239)*(1+Tariffe!$B$9)),""))</f>
        <v/>
      </c>
    </row>
    <row r="240">
      <c r="A240" s="7" t="n"/>
      <c r="B240" s="7" t="n"/>
      <c r="C240" s="7" t="n"/>
      <c r="D240" s="7" t="n"/>
      <c r="E240" s="7" t="n"/>
      <c r="F240" s="7" t="n"/>
      <c r="G240" s="7" t="n"/>
      <c r="H240" s="8">
        <f>IF($C240="","",IFERROR(INDEX(Tariffe!$B$2:$B$6,MATCH($D240,Tariffe!$A$2:$A$6,0))*(N($E240)+N($F240)*(1+Tariffe!$B$8)+N($G240)*(1+Tariffe!$B$9)),""))</f>
        <v/>
      </c>
    </row>
    <row r="241">
      <c r="A241" s="7" t="n"/>
      <c r="B241" s="7" t="n"/>
      <c r="C241" s="7" t="n"/>
      <c r="D241" s="7" t="n"/>
      <c r="E241" s="7" t="n"/>
      <c r="F241" s="7" t="n"/>
      <c r="G241" s="7" t="n"/>
      <c r="H241" s="8">
        <f>IF($C241="","",IFERROR(INDEX(Tariffe!$B$2:$B$6,MATCH($D241,Tariffe!$A$2:$A$6,0))*(N($E241)+N($F241)*(1+Tariffe!$B$8)+N($G241)*(1+Tariffe!$B$9)),""))</f>
        <v/>
      </c>
    </row>
    <row r="242">
      <c r="A242" s="7" t="n"/>
      <c r="B242" s="7" t="n"/>
      <c r="C242" s="7" t="n"/>
      <c r="D242" s="7" t="n"/>
      <c r="E242" s="7" t="n"/>
      <c r="F242" s="7" t="n"/>
      <c r="G242" s="7" t="n"/>
      <c r="H242" s="8">
        <f>IF($C242="","",IFERROR(INDEX(Tariffe!$B$2:$B$6,MATCH($D242,Tariffe!$A$2:$A$6,0))*(N($E242)+N($F242)*(1+Tariffe!$B$8)+N($G242)*(1+Tariffe!$B$9)),""))</f>
        <v/>
      </c>
    </row>
    <row r="243">
      <c r="A243" s="7" t="n"/>
      <c r="B243" s="7" t="n"/>
      <c r="C243" s="7" t="n"/>
      <c r="D243" s="7" t="n"/>
      <c r="E243" s="7" t="n"/>
      <c r="F243" s="7" t="n"/>
      <c r="G243" s="7" t="n"/>
      <c r="H243" s="8">
        <f>IF($C243="","",IFERROR(INDEX(Tariffe!$B$2:$B$6,MATCH($D243,Tariffe!$A$2:$A$6,0))*(N($E243)+N($F243)*(1+Tariffe!$B$8)+N($G243)*(1+Tariffe!$B$9)),""))</f>
        <v/>
      </c>
    </row>
    <row r="244">
      <c r="A244" s="7" t="n"/>
      <c r="B244" s="7" t="n"/>
      <c r="C244" s="7" t="n"/>
      <c r="D244" s="7" t="n"/>
      <c r="E244" s="7" t="n"/>
      <c r="F244" s="7" t="n"/>
      <c r="G244" s="7" t="n"/>
      <c r="H244" s="8">
        <f>IF($C244="","",IFERROR(INDEX(Tariffe!$B$2:$B$6,MATCH($D244,Tariffe!$A$2:$A$6,0))*(N($E244)+N($F244)*(1+Tariffe!$B$8)+N($G244)*(1+Tariffe!$B$9)),""))</f>
        <v/>
      </c>
    </row>
    <row r="245">
      <c r="A245" s="7" t="n"/>
      <c r="B245" s="7" t="n"/>
      <c r="C245" s="7" t="n"/>
      <c r="D245" s="7" t="n"/>
      <c r="E245" s="7" t="n"/>
      <c r="F245" s="7" t="n"/>
      <c r="G245" s="7" t="n"/>
      <c r="H245" s="8">
        <f>IF($C245="","",IFERROR(INDEX(Tariffe!$B$2:$B$6,MATCH($D245,Tariffe!$A$2:$A$6,0))*(N($E245)+N($F245)*(1+Tariffe!$B$8)+N($G245)*(1+Tariffe!$B$9)),""))</f>
        <v/>
      </c>
    </row>
    <row r="246">
      <c r="A246" s="7" t="n"/>
      <c r="B246" s="7" t="n"/>
      <c r="C246" s="7" t="n"/>
      <c r="D246" s="7" t="n"/>
      <c r="E246" s="7" t="n"/>
      <c r="F246" s="7" t="n"/>
      <c r="G246" s="7" t="n"/>
      <c r="H246" s="8">
        <f>IF($C246="","",IFERROR(INDEX(Tariffe!$B$2:$B$6,MATCH($D246,Tariffe!$A$2:$A$6,0))*(N($E246)+N($F246)*(1+Tariffe!$B$8)+N($G246)*(1+Tariffe!$B$9)),""))</f>
        <v/>
      </c>
    </row>
    <row r="247">
      <c r="A247" s="7" t="n"/>
      <c r="B247" s="7" t="n"/>
      <c r="C247" s="7" t="n"/>
      <c r="D247" s="7" t="n"/>
      <c r="E247" s="7" t="n"/>
      <c r="F247" s="7" t="n"/>
      <c r="G247" s="7" t="n"/>
      <c r="H247" s="8">
        <f>IF($C247="","",IFERROR(INDEX(Tariffe!$B$2:$B$6,MATCH($D247,Tariffe!$A$2:$A$6,0))*(N($E247)+N($F247)*(1+Tariffe!$B$8)+N($G247)*(1+Tariffe!$B$9)),""))</f>
        <v/>
      </c>
    </row>
    <row r="248">
      <c r="A248" s="7" t="n"/>
      <c r="B248" s="7" t="n"/>
      <c r="C248" s="7" t="n"/>
      <c r="D248" s="7" t="n"/>
      <c r="E248" s="7" t="n"/>
      <c r="F248" s="7" t="n"/>
      <c r="G248" s="7" t="n"/>
      <c r="H248" s="8">
        <f>IF($C248="","",IFERROR(INDEX(Tariffe!$B$2:$B$6,MATCH($D248,Tariffe!$A$2:$A$6,0))*(N($E248)+N($F248)*(1+Tariffe!$B$8)+N($G248)*(1+Tariffe!$B$9)),""))</f>
        <v/>
      </c>
    </row>
    <row r="249">
      <c r="A249" s="7" t="n"/>
      <c r="B249" s="7" t="n"/>
      <c r="C249" s="7" t="n"/>
      <c r="D249" s="7" t="n"/>
      <c r="E249" s="7" t="n"/>
      <c r="F249" s="7" t="n"/>
      <c r="G249" s="7" t="n"/>
      <c r="H249" s="8">
        <f>IF($C249="","",IFERROR(INDEX(Tariffe!$B$2:$B$6,MATCH($D249,Tariffe!$A$2:$A$6,0))*(N($E249)+N($F249)*(1+Tariffe!$B$8)+N($G249)*(1+Tariffe!$B$9)),""))</f>
        <v/>
      </c>
    </row>
    <row r="250">
      <c r="A250" s="7" t="n"/>
      <c r="B250" s="7" t="n"/>
      <c r="C250" s="7" t="n"/>
      <c r="D250" s="7" t="n"/>
      <c r="E250" s="7" t="n"/>
      <c r="F250" s="7" t="n"/>
      <c r="G250" s="7" t="n"/>
      <c r="H250" s="8">
        <f>IF($C250="","",IFERROR(INDEX(Tariffe!$B$2:$B$6,MATCH($D250,Tariffe!$A$2:$A$6,0))*(N($E250)+N($F250)*(1+Tariffe!$B$8)+N($G250)*(1+Tariffe!$B$9)),""))</f>
        <v/>
      </c>
    </row>
    <row r="251">
      <c r="A251" s="7" t="n"/>
      <c r="B251" s="7" t="n"/>
      <c r="C251" s="7" t="n"/>
      <c r="D251" s="7" t="n"/>
      <c r="E251" s="7" t="n"/>
      <c r="F251" s="7" t="n"/>
      <c r="G251" s="7" t="n"/>
      <c r="H251" s="8">
        <f>IF($C251="","",IFERROR(INDEX(Tariffe!$B$2:$B$6,MATCH($D251,Tariffe!$A$2:$A$6,0))*(N($E251)+N($F251)*(1+Tariffe!$B$8)+N($G251)*(1+Tariffe!$B$9)),""))</f>
        <v/>
      </c>
    </row>
    <row r="252">
      <c r="A252" s="7" t="n"/>
      <c r="B252" s="7" t="n"/>
      <c r="C252" s="7" t="n"/>
      <c r="D252" s="7" t="n"/>
      <c r="E252" s="7" t="n"/>
      <c r="F252" s="7" t="n"/>
      <c r="G252" s="7" t="n"/>
      <c r="H252" s="8">
        <f>IF($C252="","",IFERROR(INDEX(Tariffe!$B$2:$B$6,MATCH($D252,Tariffe!$A$2:$A$6,0))*(N($E252)+N($F252)*(1+Tariffe!$B$8)+N($G252)*(1+Tariffe!$B$9)),""))</f>
        <v/>
      </c>
    </row>
    <row r="253">
      <c r="A253" s="7" t="n"/>
      <c r="B253" s="7" t="n"/>
      <c r="C253" s="7" t="n"/>
      <c r="D253" s="7" t="n"/>
      <c r="E253" s="7" t="n"/>
      <c r="F253" s="7" t="n"/>
      <c r="G253" s="7" t="n"/>
      <c r="H253" s="8">
        <f>IF($C253="","",IFERROR(INDEX(Tariffe!$B$2:$B$6,MATCH($D253,Tariffe!$A$2:$A$6,0))*(N($E253)+N($F253)*(1+Tariffe!$B$8)+N($G253)*(1+Tariffe!$B$9)),""))</f>
        <v/>
      </c>
    </row>
    <row r="254">
      <c r="A254" s="7" t="n"/>
      <c r="B254" s="7" t="n"/>
      <c r="C254" s="7" t="n"/>
      <c r="D254" s="7" t="n"/>
      <c r="E254" s="7" t="n"/>
      <c r="F254" s="7" t="n"/>
      <c r="G254" s="7" t="n"/>
      <c r="H254" s="8">
        <f>IF($C254="","",IFERROR(INDEX(Tariffe!$B$2:$B$6,MATCH($D254,Tariffe!$A$2:$A$6,0))*(N($E254)+N($F254)*(1+Tariffe!$B$8)+N($G254)*(1+Tariffe!$B$9)),""))</f>
        <v/>
      </c>
    </row>
    <row r="255">
      <c r="A255" s="7" t="n"/>
      <c r="B255" s="7" t="n"/>
      <c r="C255" s="7" t="n"/>
      <c r="D255" s="7" t="n"/>
      <c r="E255" s="7" t="n"/>
      <c r="F255" s="7" t="n"/>
      <c r="G255" s="7" t="n"/>
      <c r="H255" s="8">
        <f>IF($C255="","",IFERROR(INDEX(Tariffe!$B$2:$B$6,MATCH($D255,Tariffe!$A$2:$A$6,0))*(N($E255)+N($F255)*(1+Tariffe!$B$8)+N($G255)*(1+Tariffe!$B$9)),""))</f>
        <v/>
      </c>
    </row>
    <row r="256">
      <c r="A256" s="7" t="n"/>
      <c r="B256" s="7" t="n"/>
      <c r="C256" s="7" t="n"/>
      <c r="D256" s="7" t="n"/>
      <c r="E256" s="7" t="n"/>
      <c r="F256" s="7" t="n"/>
      <c r="G256" s="7" t="n"/>
      <c r="H256" s="8">
        <f>IF($C256="","",IFERROR(INDEX(Tariffe!$B$2:$B$6,MATCH($D256,Tariffe!$A$2:$A$6,0))*(N($E256)+N($F256)*(1+Tariffe!$B$8)+N($G256)*(1+Tariffe!$B$9)),""))</f>
        <v/>
      </c>
    </row>
    <row r="257">
      <c r="A257" s="7" t="n"/>
      <c r="B257" s="7" t="n"/>
      <c r="C257" s="7" t="n"/>
      <c r="D257" s="7" t="n"/>
      <c r="E257" s="7" t="n"/>
      <c r="F257" s="7" t="n"/>
      <c r="G257" s="7" t="n"/>
      <c r="H257" s="8">
        <f>IF($C257="","",IFERROR(INDEX(Tariffe!$B$2:$B$6,MATCH($D257,Tariffe!$A$2:$A$6,0))*(N($E257)+N($F257)*(1+Tariffe!$B$8)+N($G257)*(1+Tariffe!$B$9)),""))</f>
        <v/>
      </c>
    </row>
    <row r="258">
      <c r="A258" s="7" t="n"/>
      <c r="B258" s="7" t="n"/>
      <c r="C258" s="7" t="n"/>
      <c r="D258" s="7" t="n"/>
      <c r="E258" s="7" t="n"/>
      <c r="F258" s="7" t="n"/>
      <c r="G258" s="7" t="n"/>
      <c r="H258" s="8">
        <f>IF($C258="","",IFERROR(INDEX(Tariffe!$B$2:$B$6,MATCH($D258,Tariffe!$A$2:$A$6,0))*(N($E258)+N($F258)*(1+Tariffe!$B$8)+N($G258)*(1+Tariffe!$B$9)),""))</f>
        <v/>
      </c>
    </row>
    <row r="259">
      <c r="A259" s="7" t="n"/>
      <c r="B259" s="7" t="n"/>
      <c r="C259" s="7" t="n"/>
      <c r="D259" s="7" t="n"/>
      <c r="E259" s="7" t="n"/>
      <c r="F259" s="7" t="n"/>
      <c r="G259" s="7" t="n"/>
      <c r="H259" s="8">
        <f>IF($C259="","",IFERROR(INDEX(Tariffe!$B$2:$B$6,MATCH($D259,Tariffe!$A$2:$A$6,0))*(N($E259)+N($F259)*(1+Tariffe!$B$8)+N($G259)*(1+Tariffe!$B$9)),""))</f>
        <v/>
      </c>
    </row>
    <row r="260">
      <c r="A260" s="7" t="n"/>
      <c r="B260" s="7" t="n"/>
      <c r="C260" s="7" t="n"/>
      <c r="D260" s="7" t="n"/>
      <c r="E260" s="7" t="n"/>
      <c r="F260" s="7" t="n"/>
      <c r="G260" s="7" t="n"/>
      <c r="H260" s="8">
        <f>IF($C260="","",IFERROR(INDEX(Tariffe!$B$2:$B$6,MATCH($D260,Tariffe!$A$2:$A$6,0))*(N($E260)+N($F260)*(1+Tariffe!$B$8)+N($G260)*(1+Tariffe!$B$9)),""))</f>
        <v/>
      </c>
    </row>
    <row r="261">
      <c r="A261" s="7" t="n"/>
      <c r="B261" s="7" t="n"/>
      <c r="C261" s="7" t="n"/>
      <c r="D261" s="7" t="n"/>
      <c r="E261" s="7" t="n"/>
      <c r="F261" s="7" t="n"/>
      <c r="G261" s="7" t="n"/>
      <c r="H261" s="8">
        <f>IF($C261="","",IFERROR(INDEX(Tariffe!$B$2:$B$6,MATCH($D261,Tariffe!$A$2:$A$6,0))*(N($E261)+N($F261)*(1+Tariffe!$B$8)+N($G261)*(1+Tariffe!$B$9)),""))</f>
        <v/>
      </c>
    </row>
    <row r="262">
      <c r="A262" s="7" t="n"/>
      <c r="B262" s="7" t="n"/>
      <c r="C262" s="7" t="n"/>
      <c r="D262" s="7" t="n"/>
      <c r="E262" s="7" t="n"/>
      <c r="F262" s="7" t="n"/>
      <c r="G262" s="7" t="n"/>
      <c r="H262" s="8">
        <f>IF($C262="","",IFERROR(INDEX(Tariffe!$B$2:$B$6,MATCH($D262,Tariffe!$A$2:$A$6,0))*(N($E262)+N($F262)*(1+Tariffe!$B$8)+N($G262)*(1+Tariffe!$B$9)),""))</f>
        <v/>
      </c>
    </row>
    <row r="263">
      <c r="A263" s="7" t="n"/>
      <c r="B263" s="7" t="n"/>
      <c r="C263" s="7" t="n"/>
      <c r="D263" s="7" t="n"/>
      <c r="E263" s="7" t="n"/>
      <c r="F263" s="7" t="n"/>
      <c r="G263" s="7" t="n"/>
      <c r="H263" s="8">
        <f>IF($C263="","",IFERROR(INDEX(Tariffe!$B$2:$B$6,MATCH($D263,Tariffe!$A$2:$A$6,0))*(N($E263)+N($F263)*(1+Tariffe!$B$8)+N($G263)*(1+Tariffe!$B$9)),""))</f>
        <v/>
      </c>
    </row>
    <row r="264">
      <c r="A264" s="7" t="n"/>
      <c r="B264" s="7" t="n"/>
      <c r="C264" s="7" t="n"/>
      <c r="D264" s="7" t="n"/>
      <c r="E264" s="7" t="n"/>
      <c r="F264" s="7" t="n"/>
      <c r="G264" s="7" t="n"/>
      <c r="H264" s="8">
        <f>IF($C264="","",IFERROR(INDEX(Tariffe!$B$2:$B$6,MATCH($D264,Tariffe!$A$2:$A$6,0))*(N($E264)+N($F264)*(1+Tariffe!$B$8)+N($G264)*(1+Tariffe!$B$9)),""))</f>
        <v/>
      </c>
    </row>
    <row r="265">
      <c r="A265" s="7" t="n"/>
      <c r="B265" s="7" t="n"/>
      <c r="C265" s="7" t="n"/>
      <c r="D265" s="7" t="n"/>
      <c r="E265" s="7" t="n"/>
      <c r="F265" s="7" t="n"/>
      <c r="G265" s="7" t="n"/>
      <c r="H265" s="8">
        <f>IF($C265="","",IFERROR(INDEX(Tariffe!$B$2:$B$6,MATCH($D265,Tariffe!$A$2:$A$6,0))*(N($E265)+N($F265)*(1+Tariffe!$B$8)+N($G265)*(1+Tariffe!$B$9)),""))</f>
        <v/>
      </c>
    </row>
    <row r="266">
      <c r="A266" s="7" t="n"/>
      <c r="B266" s="7" t="n"/>
      <c r="C266" s="7" t="n"/>
      <c r="D266" s="7" t="n"/>
      <c r="E266" s="7" t="n"/>
      <c r="F266" s="7" t="n"/>
      <c r="G266" s="7" t="n"/>
      <c r="H266" s="8">
        <f>IF($C266="","",IFERROR(INDEX(Tariffe!$B$2:$B$6,MATCH($D266,Tariffe!$A$2:$A$6,0))*(N($E266)+N($F266)*(1+Tariffe!$B$8)+N($G266)*(1+Tariffe!$B$9)),""))</f>
        <v/>
      </c>
    </row>
    <row r="267">
      <c r="A267" s="7" t="n"/>
      <c r="B267" s="7" t="n"/>
      <c r="C267" s="7" t="n"/>
      <c r="D267" s="7" t="n"/>
      <c r="E267" s="7" t="n"/>
      <c r="F267" s="7" t="n"/>
      <c r="G267" s="7" t="n"/>
      <c r="H267" s="8">
        <f>IF($C267="","",IFERROR(INDEX(Tariffe!$B$2:$B$6,MATCH($D267,Tariffe!$A$2:$A$6,0))*(N($E267)+N($F267)*(1+Tariffe!$B$8)+N($G267)*(1+Tariffe!$B$9)),""))</f>
        <v/>
      </c>
    </row>
    <row r="268">
      <c r="A268" s="7" t="n"/>
      <c r="B268" s="7" t="n"/>
      <c r="C268" s="7" t="n"/>
      <c r="D268" s="7" t="n"/>
      <c r="E268" s="7" t="n"/>
      <c r="F268" s="7" t="n"/>
      <c r="G268" s="7" t="n"/>
      <c r="H268" s="8">
        <f>IF($C268="","",IFERROR(INDEX(Tariffe!$B$2:$B$6,MATCH($D268,Tariffe!$A$2:$A$6,0))*(N($E268)+N($F268)*(1+Tariffe!$B$8)+N($G268)*(1+Tariffe!$B$9)),""))</f>
        <v/>
      </c>
    </row>
    <row r="269">
      <c r="A269" s="7" t="n"/>
      <c r="B269" s="7" t="n"/>
      <c r="C269" s="7" t="n"/>
      <c r="D269" s="7" t="n"/>
      <c r="E269" s="7" t="n"/>
      <c r="F269" s="7" t="n"/>
      <c r="G269" s="7" t="n"/>
      <c r="H269" s="8">
        <f>IF($C269="","",IFERROR(INDEX(Tariffe!$B$2:$B$6,MATCH($D269,Tariffe!$A$2:$A$6,0))*(N($E269)+N($F269)*(1+Tariffe!$B$8)+N($G269)*(1+Tariffe!$B$9)),""))</f>
        <v/>
      </c>
    </row>
    <row r="270">
      <c r="A270" s="7" t="n"/>
      <c r="B270" s="7" t="n"/>
      <c r="C270" s="7" t="n"/>
      <c r="D270" s="7" t="n"/>
      <c r="E270" s="7" t="n"/>
      <c r="F270" s="7" t="n"/>
      <c r="G270" s="7" t="n"/>
      <c r="H270" s="8">
        <f>IF($C270="","",IFERROR(INDEX(Tariffe!$B$2:$B$6,MATCH($D270,Tariffe!$A$2:$A$6,0))*(N($E270)+N($F270)*(1+Tariffe!$B$8)+N($G270)*(1+Tariffe!$B$9)),""))</f>
        <v/>
      </c>
    </row>
    <row r="271">
      <c r="A271" s="7" t="n"/>
      <c r="B271" s="7" t="n"/>
      <c r="C271" s="7" t="n"/>
      <c r="D271" s="7" t="n"/>
      <c r="E271" s="7" t="n"/>
      <c r="F271" s="7" t="n"/>
      <c r="G271" s="7" t="n"/>
      <c r="H271" s="8">
        <f>IF($C271="","",IFERROR(INDEX(Tariffe!$B$2:$B$6,MATCH($D271,Tariffe!$A$2:$A$6,0))*(N($E271)+N($F271)*(1+Tariffe!$B$8)+N($G271)*(1+Tariffe!$B$9)),""))</f>
        <v/>
      </c>
    </row>
    <row r="272">
      <c r="A272" s="7" t="n"/>
      <c r="B272" s="7" t="n"/>
      <c r="C272" s="7" t="n"/>
      <c r="D272" s="7" t="n"/>
      <c r="E272" s="7" t="n"/>
      <c r="F272" s="7" t="n"/>
      <c r="G272" s="7" t="n"/>
      <c r="H272" s="8">
        <f>IF($C272="","",IFERROR(INDEX(Tariffe!$B$2:$B$6,MATCH($D272,Tariffe!$A$2:$A$6,0))*(N($E272)+N($F272)*(1+Tariffe!$B$8)+N($G272)*(1+Tariffe!$B$9)),""))</f>
        <v/>
      </c>
    </row>
    <row r="273">
      <c r="A273" s="7" t="n"/>
      <c r="B273" s="7" t="n"/>
      <c r="C273" s="7" t="n"/>
      <c r="D273" s="7" t="n"/>
      <c r="E273" s="7" t="n"/>
      <c r="F273" s="7" t="n"/>
      <c r="G273" s="7" t="n"/>
      <c r="H273" s="8">
        <f>IF($C273="","",IFERROR(INDEX(Tariffe!$B$2:$B$6,MATCH($D273,Tariffe!$A$2:$A$6,0))*(N($E273)+N($F273)*(1+Tariffe!$B$8)+N($G273)*(1+Tariffe!$B$9)),""))</f>
        <v/>
      </c>
    </row>
    <row r="274">
      <c r="A274" s="7" t="n"/>
      <c r="B274" s="7" t="n"/>
      <c r="C274" s="7" t="n"/>
      <c r="D274" s="7" t="n"/>
      <c r="E274" s="7" t="n"/>
      <c r="F274" s="7" t="n"/>
      <c r="G274" s="7" t="n"/>
      <c r="H274" s="8">
        <f>IF($C274="","",IFERROR(INDEX(Tariffe!$B$2:$B$6,MATCH($D274,Tariffe!$A$2:$A$6,0))*(N($E274)+N($F274)*(1+Tariffe!$B$8)+N($G274)*(1+Tariffe!$B$9)),""))</f>
        <v/>
      </c>
    </row>
    <row r="275">
      <c r="A275" s="7" t="n"/>
      <c r="B275" s="7" t="n"/>
      <c r="C275" s="7" t="n"/>
      <c r="D275" s="7" t="n"/>
      <c r="E275" s="7" t="n"/>
      <c r="F275" s="7" t="n"/>
      <c r="G275" s="7" t="n"/>
      <c r="H275" s="8">
        <f>IF($C275="","",IFERROR(INDEX(Tariffe!$B$2:$B$6,MATCH($D275,Tariffe!$A$2:$A$6,0))*(N($E275)+N($F275)*(1+Tariffe!$B$8)+N($G275)*(1+Tariffe!$B$9)),""))</f>
        <v/>
      </c>
    </row>
    <row r="276">
      <c r="A276" s="7" t="n"/>
      <c r="B276" s="7" t="n"/>
      <c r="C276" s="7" t="n"/>
      <c r="D276" s="7" t="n"/>
      <c r="E276" s="7" t="n"/>
      <c r="F276" s="7" t="n"/>
      <c r="G276" s="7" t="n"/>
      <c r="H276" s="8">
        <f>IF($C276="","",IFERROR(INDEX(Tariffe!$B$2:$B$6,MATCH($D276,Tariffe!$A$2:$A$6,0))*(N($E276)+N($F276)*(1+Tariffe!$B$8)+N($G276)*(1+Tariffe!$B$9)),""))</f>
        <v/>
      </c>
    </row>
    <row r="277">
      <c r="A277" s="7" t="n"/>
      <c r="B277" s="7" t="n"/>
      <c r="C277" s="7" t="n"/>
      <c r="D277" s="7" t="n"/>
      <c r="E277" s="7" t="n"/>
      <c r="F277" s="7" t="n"/>
      <c r="G277" s="7" t="n"/>
      <c r="H277" s="8">
        <f>IF($C277="","",IFERROR(INDEX(Tariffe!$B$2:$B$6,MATCH($D277,Tariffe!$A$2:$A$6,0))*(N($E277)+N($F277)*(1+Tariffe!$B$8)+N($G277)*(1+Tariffe!$B$9)),""))</f>
        <v/>
      </c>
    </row>
    <row r="278">
      <c r="A278" s="7" t="n"/>
      <c r="B278" s="7" t="n"/>
      <c r="C278" s="7" t="n"/>
      <c r="D278" s="7" t="n"/>
      <c r="E278" s="7" t="n"/>
      <c r="F278" s="7" t="n"/>
      <c r="G278" s="7" t="n"/>
      <c r="H278" s="8">
        <f>IF($C278="","",IFERROR(INDEX(Tariffe!$B$2:$B$6,MATCH($D278,Tariffe!$A$2:$A$6,0))*(N($E278)+N($F278)*(1+Tariffe!$B$8)+N($G278)*(1+Tariffe!$B$9)),""))</f>
        <v/>
      </c>
    </row>
    <row r="279">
      <c r="A279" s="7" t="n"/>
      <c r="B279" s="7" t="n"/>
      <c r="C279" s="7" t="n"/>
      <c r="D279" s="7" t="n"/>
      <c r="E279" s="7" t="n"/>
      <c r="F279" s="7" t="n"/>
      <c r="G279" s="7" t="n"/>
      <c r="H279" s="8">
        <f>IF($C279="","",IFERROR(INDEX(Tariffe!$B$2:$B$6,MATCH($D279,Tariffe!$A$2:$A$6,0))*(N($E279)+N($F279)*(1+Tariffe!$B$8)+N($G279)*(1+Tariffe!$B$9)),""))</f>
        <v/>
      </c>
    </row>
    <row r="280">
      <c r="A280" s="7" t="n"/>
      <c r="B280" s="7" t="n"/>
      <c r="C280" s="7" t="n"/>
      <c r="D280" s="7" t="n"/>
      <c r="E280" s="7" t="n"/>
      <c r="F280" s="7" t="n"/>
      <c r="G280" s="7" t="n"/>
      <c r="H280" s="8">
        <f>IF($C280="","",IFERROR(INDEX(Tariffe!$B$2:$B$6,MATCH($D280,Tariffe!$A$2:$A$6,0))*(N($E280)+N($F280)*(1+Tariffe!$B$8)+N($G280)*(1+Tariffe!$B$9)),""))</f>
        <v/>
      </c>
    </row>
    <row r="281">
      <c r="A281" s="7" t="n"/>
      <c r="B281" s="7" t="n"/>
      <c r="C281" s="7" t="n"/>
      <c r="D281" s="7" t="n"/>
      <c r="E281" s="7" t="n"/>
      <c r="F281" s="7" t="n"/>
      <c r="G281" s="7" t="n"/>
      <c r="H281" s="8">
        <f>IF($C281="","",IFERROR(INDEX(Tariffe!$B$2:$B$6,MATCH($D281,Tariffe!$A$2:$A$6,0))*(N($E281)+N($F281)*(1+Tariffe!$B$8)+N($G281)*(1+Tariffe!$B$9)),""))</f>
        <v/>
      </c>
    </row>
    <row r="282">
      <c r="A282" s="7" t="n"/>
      <c r="B282" s="7" t="n"/>
      <c r="C282" s="7" t="n"/>
      <c r="D282" s="7" t="n"/>
      <c r="E282" s="7" t="n"/>
      <c r="F282" s="7" t="n"/>
      <c r="G282" s="7" t="n"/>
      <c r="H282" s="8">
        <f>IF($C282="","",IFERROR(INDEX(Tariffe!$B$2:$B$6,MATCH($D282,Tariffe!$A$2:$A$6,0))*(N($E282)+N($F282)*(1+Tariffe!$B$8)+N($G282)*(1+Tariffe!$B$9)),""))</f>
        <v/>
      </c>
    </row>
    <row r="283">
      <c r="A283" s="7" t="n"/>
      <c r="B283" s="7" t="n"/>
      <c r="C283" s="7" t="n"/>
      <c r="D283" s="7" t="n"/>
      <c r="E283" s="7" t="n"/>
      <c r="F283" s="7" t="n"/>
      <c r="G283" s="7" t="n"/>
      <c r="H283" s="8">
        <f>IF($C283="","",IFERROR(INDEX(Tariffe!$B$2:$B$6,MATCH($D283,Tariffe!$A$2:$A$6,0))*(N($E283)+N($F283)*(1+Tariffe!$B$8)+N($G283)*(1+Tariffe!$B$9)),""))</f>
        <v/>
      </c>
    </row>
    <row r="284">
      <c r="A284" s="7" t="n"/>
      <c r="B284" s="7" t="n"/>
      <c r="C284" s="7" t="n"/>
      <c r="D284" s="7" t="n"/>
      <c r="E284" s="7" t="n"/>
      <c r="F284" s="7" t="n"/>
      <c r="G284" s="7" t="n"/>
      <c r="H284" s="8">
        <f>IF($C284="","",IFERROR(INDEX(Tariffe!$B$2:$B$6,MATCH($D284,Tariffe!$A$2:$A$6,0))*(N($E284)+N($F284)*(1+Tariffe!$B$8)+N($G284)*(1+Tariffe!$B$9)),""))</f>
        <v/>
      </c>
    </row>
    <row r="285">
      <c r="A285" s="7" t="n"/>
      <c r="B285" s="7" t="n"/>
      <c r="C285" s="7" t="n"/>
      <c r="D285" s="7" t="n"/>
      <c r="E285" s="7" t="n"/>
      <c r="F285" s="7" t="n"/>
      <c r="G285" s="7" t="n"/>
      <c r="H285" s="8">
        <f>IF($C285="","",IFERROR(INDEX(Tariffe!$B$2:$B$6,MATCH($D285,Tariffe!$A$2:$A$6,0))*(N($E285)+N($F285)*(1+Tariffe!$B$8)+N($G285)*(1+Tariffe!$B$9)),""))</f>
        <v/>
      </c>
    </row>
    <row r="286">
      <c r="A286" s="7" t="n"/>
      <c r="B286" s="7" t="n"/>
      <c r="C286" s="7" t="n"/>
      <c r="D286" s="7" t="n"/>
      <c r="E286" s="7" t="n"/>
      <c r="F286" s="7" t="n"/>
      <c r="G286" s="7" t="n"/>
      <c r="H286" s="8">
        <f>IF($C286="","",IFERROR(INDEX(Tariffe!$B$2:$B$6,MATCH($D286,Tariffe!$A$2:$A$6,0))*(N($E286)+N($F286)*(1+Tariffe!$B$8)+N($G286)*(1+Tariffe!$B$9)),""))</f>
        <v/>
      </c>
    </row>
    <row r="287">
      <c r="A287" s="7" t="n"/>
      <c r="B287" s="7" t="n"/>
      <c r="C287" s="7" t="n"/>
      <c r="D287" s="7" t="n"/>
      <c r="E287" s="7" t="n"/>
      <c r="F287" s="7" t="n"/>
      <c r="G287" s="7" t="n"/>
      <c r="H287" s="8">
        <f>IF($C287="","",IFERROR(INDEX(Tariffe!$B$2:$B$6,MATCH($D287,Tariffe!$A$2:$A$6,0))*(N($E287)+N($F287)*(1+Tariffe!$B$8)+N($G287)*(1+Tariffe!$B$9)),""))</f>
        <v/>
      </c>
    </row>
    <row r="288">
      <c r="A288" s="7" t="n"/>
      <c r="B288" s="7" t="n"/>
      <c r="C288" s="7" t="n"/>
      <c r="D288" s="7" t="n"/>
      <c r="E288" s="7" t="n"/>
      <c r="F288" s="7" t="n"/>
      <c r="G288" s="7" t="n"/>
      <c r="H288" s="8">
        <f>IF($C288="","",IFERROR(INDEX(Tariffe!$B$2:$B$6,MATCH($D288,Tariffe!$A$2:$A$6,0))*(N($E288)+N($F288)*(1+Tariffe!$B$8)+N($G288)*(1+Tariffe!$B$9)),""))</f>
        <v/>
      </c>
    </row>
    <row r="289">
      <c r="A289" s="7" t="n"/>
      <c r="B289" s="7" t="n"/>
      <c r="C289" s="7" t="n"/>
      <c r="D289" s="7" t="n"/>
      <c r="E289" s="7" t="n"/>
      <c r="F289" s="7" t="n"/>
      <c r="G289" s="7" t="n"/>
      <c r="H289" s="8">
        <f>IF($C289="","",IFERROR(INDEX(Tariffe!$B$2:$B$6,MATCH($D289,Tariffe!$A$2:$A$6,0))*(N($E289)+N($F289)*(1+Tariffe!$B$8)+N($G289)*(1+Tariffe!$B$9)),""))</f>
        <v/>
      </c>
    </row>
    <row r="290">
      <c r="A290" s="7" t="n"/>
      <c r="B290" s="7" t="n"/>
      <c r="C290" s="7" t="n"/>
      <c r="D290" s="7" t="n"/>
      <c r="E290" s="7" t="n"/>
      <c r="F290" s="7" t="n"/>
      <c r="G290" s="7" t="n"/>
      <c r="H290" s="8">
        <f>IF($C290="","",IFERROR(INDEX(Tariffe!$B$2:$B$6,MATCH($D290,Tariffe!$A$2:$A$6,0))*(N($E290)+N($F290)*(1+Tariffe!$B$8)+N($G290)*(1+Tariffe!$B$9)),""))</f>
        <v/>
      </c>
    </row>
    <row r="291">
      <c r="A291" s="7" t="n"/>
      <c r="B291" s="7" t="n"/>
      <c r="C291" s="7" t="n"/>
      <c r="D291" s="7" t="n"/>
      <c r="E291" s="7" t="n"/>
      <c r="F291" s="7" t="n"/>
      <c r="G291" s="7" t="n"/>
      <c r="H291" s="8">
        <f>IF($C291="","",IFERROR(INDEX(Tariffe!$B$2:$B$6,MATCH($D291,Tariffe!$A$2:$A$6,0))*(N($E291)+N($F291)*(1+Tariffe!$B$8)+N($G291)*(1+Tariffe!$B$9)),""))</f>
        <v/>
      </c>
    </row>
    <row r="292">
      <c r="A292" s="7" t="n"/>
      <c r="B292" s="7" t="n"/>
      <c r="C292" s="7" t="n"/>
      <c r="D292" s="7" t="n"/>
      <c r="E292" s="7" t="n"/>
      <c r="F292" s="7" t="n"/>
      <c r="G292" s="7" t="n"/>
      <c r="H292" s="8">
        <f>IF($C292="","",IFERROR(INDEX(Tariffe!$B$2:$B$6,MATCH($D292,Tariffe!$A$2:$A$6,0))*(N($E292)+N($F292)*(1+Tariffe!$B$8)+N($G292)*(1+Tariffe!$B$9)),""))</f>
        <v/>
      </c>
    </row>
    <row r="293">
      <c r="A293" s="7" t="n"/>
      <c r="B293" s="7" t="n"/>
      <c r="C293" s="7" t="n"/>
      <c r="D293" s="7" t="n"/>
      <c r="E293" s="7" t="n"/>
      <c r="F293" s="7" t="n"/>
      <c r="G293" s="7" t="n"/>
      <c r="H293" s="8">
        <f>IF($C293="","",IFERROR(INDEX(Tariffe!$B$2:$B$6,MATCH($D293,Tariffe!$A$2:$A$6,0))*(N($E293)+N($F293)*(1+Tariffe!$B$8)+N($G293)*(1+Tariffe!$B$9)),""))</f>
        <v/>
      </c>
    </row>
    <row r="294">
      <c r="A294" s="7" t="n"/>
      <c r="B294" s="7" t="n"/>
      <c r="C294" s="7" t="n"/>
      <c r="D294" s="7" t="n"/>
      <c r="E294" s="7" t="n"/>
      <c r="F294" s="7" t="n"/>
      <c r="G294" s="7" t="n"/>
      <c r="H294" s="8">
        <f>IF($C294="","",IFERROR(INDEX(Tariffe!$B$2:$B$6,MATCH($D294,Tariffe!$A$2:$A$6,0))*(N($E294)+N($F294)*(1+Tariffe!$B$8)+N($G294)*(1+Tariffe!$B$9)),""))</f>
        <v/>
      </c>
    </row>
    <row r="295">
      <c r="A295" s="7" t="n"/>
      <c r="B295" s="7" t="n"/>
      <c r="C295" s="7" t="n"/>
      <c r="D295" s="7" t="n"/>
      <c r="E295" s="7" t="n"/>
      <c r="F295" s="7" t="n"/>
      <c r="G295" s="7" t="n"/>
      <c r="H295" s="8">
        <f>IF($C295="","",IFERROR(INDEX(Tariffe!$B$2:$B$6,MATCH($D295,Tariffe!$A$2:$A$6,0))*(N($E295)+N($F295)*(1+Tariffe!$B$8)+N($G295)*(1+Tariffe!$B$9)),""))</f>
        <v/>
      </c>
    </row>
    <row r="296">
      <c r="A296" s="7" t="n"/>
      <c r="B296" s="7" t="n"/>
      <c r="C296" s="7" t="n"/>
      <c r="D296" s="7" t="n"/>
      <c r="E296" s="7" t="n"/>
      <c r="F296" s="7" t="n"/>
      <c r="G296" s="7" t="n"/>
      <c r="H296" s="8">
        <f>IF($C296="","",IFERROR(INDEX(Tariffe!$B$2:$B$6,MATCH($D296,Tariffe!$A$2:$A$6,0))*(N($E296)+N($F296)*(1+Tariffe!$B$8)+N($G296)*(1+Tariffe!$B$9)),""))</f>
        <v/>
      </c>
    </row>
    <row r="297">
      <c r="A297" s="7" t="n"/>
      <c r="B297" s="7" t="n"/>
      <c r="C297" s="7" t="n"/>
      <c r="D297" s="7" t="n"/>
      <c r="E297" s="7" t="n"/>
      <c r="F297" s="7" t="n"/>
      <c r="G297" s="7" t="n"/>
      <c r="H297" s="8">
        <f>IF($C297="","",IFERROR(INDEX(Tariffe!$B$2:$B$6,MATCH($D297,Tariffe!$A$2:$A$6,0))*(N($E297)+N($F297)*(1+Tariffe!$B$8)+N($G297)*(1+Tariffe!$B$9)),""))</f>
        <v/>
      </c>
    </row>
    <row r="298">
      <c r="A298" s="7" t="n"/>
      <c r="B298" s="7" t="n"/>
      <c r="C298" s="7" t="n"/>
      <c r="D298" s="7" t="n"/>
      <c r="E298" s="7" t="n"/>
      <c r="F298" s="7" t="n"/>
      <c r="G298" s="7" t="n"/>
      <c r="H298" s="8">
        <f>IF($C298="","",IFERROR(INDEX(Tariffe!$B$2:$B$6,MATCH($D298,Tariffe!$A$2:$A$6,0))*(N($E298)+N($F298)*(1+Tariffe!$B$8)+N($G298)*(1+Tariffe!$B$9)),""))</f>
        <v/>
      </c>
    </row>
    <row r="299">
      <c r="A299" s="7" t="n"/>
      <c r="B299" s="7" t="n"/>
      <c r="C299" s="7" t="n"/>
      <c r="D299" s="7" t="n"/>
      <c r="E299" s="7" t="n"/>
      <c r="F299" s="7" t="n"/>
      <c r="G299" s="7" t="n"/>
      <c r="H299" s="8">
        <f>IF($C299="","",IFERROR(INDEX(Tariffe!$B$2:$B$6,MATCH($D299,Tariffe!$A$2:$A$6,0))*(N($E299)+N($F299)*(1+Tariffe!$B$8)+N($G299)*(1+Tariffe!$B$9)),""))</f>
        <v/>
      </c>
    </row>
    <row r="300">
      <c r="A300" s="7" t="n"/>
      <c r="B300" s="7" t="n"/>
      <c r="C300" s="7" t="n"/>
      <c r="D300" s="7" t="n"/>
      <c r="E300" s="7" t="n"/>
      <c r="F300" s="7" t="n"/>
      <c r="G300" s="7" t="n"/>
      <c r="H300" s="8">
        <f>IF($C300="","",IFERROR(INDEX(Tariffe!$B$2:$B$6,MATCH($D300,Tariffe!$A$2:$A$6,0))*(N($E300)+N($F300)*(1+Tariffe!$B$8)+N($G300)*(1+Tariffe!$B$9)),""))</f>
        <v/>
      </c>
    </row>
    <row r="301">
      <c r="A301" s="7" t="n"/>
      <c r="B301" s="7" t="n"/>
      <c r="C301" s="7" t="n"/>
      <c r="D301" s="7" t="n"/>
      <c r="E301" s="7" t="n"/>
      <c r="F301" s="7" t="n"/>
      <c r="G301" s="7" t="n"/>
      <c r="H301" s="8">
        <f>IF($C301="","",IFERROR(INDEX(Tariffe!$B$2:$B$6,MATCH($D301,Tariffe!$A$2:$A$6,0))*(N($E301)+N($F301)*(1+Tariffe!$B$8)+N($G301)*(1+Tariffe!$B$9)),""))</f>
        <v/>
      </c>
    </row>
    <row r="302">
      <c r="A302" s="7" t="n"/>
      <c r="B302" s="7" t="n"/>
      <c r="C302" s="7" t="n"/>
      <c r="D302" s="7" t="n"/>
      <c r="E302" s="7" t="n"/>
      <c r="F302" s="7" t="n"/>
      <c r="G302" s="7" t="n"/>
      <c r="H302" s="8">
        <f>IF($C302="","",IFERROR(INDEX(Tariffe!$B$2:$B$6,MATCH($D302,Tariffe!$A$2:$A$6,0))*(N($E302)+N($F302)*(1+Tariffe!$B$8)+N($G302)*(1+Tariffe!$B$9)),""))</f>
        <v/>
      </c>
    </row>
  </sheetData>
  <autoFilter ref="A1:H3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</cols>
  <sheetData>
    <row r="1">
      <c r="A1" s="9" t="inlineStr">
        <is>
          <t>CONGRUITÀ DEL CANTIERE</t>
        </is>
      </c>
    </row>
    <row r="2">
      <c r="A2" s="6" t="inlineStr">
        <is>
          <t>Non si compila: si legge. Scrivi solo le tre celle gialle.</t>
        </is>
      </c>
    </row>
    <row r="4">
      <c r="A4" s="10" t="inlineStr">
        <is>
          <t>Cantiere (scrivilo uguale a come lo scrivi in Presenze)</t>
        </is>
      </c>
      <c r="B4" s="11" t="inlineStr">
        <is>
          <t>Via Roma 12 - Rossi</t>
        </is>
      </c>
    </row>
    <row r="5">
      <c r="A5" s="10" t="inlineStr">
        <is>
          <t>Valore dell'opera (€)</t>
        </is>
      </c>
      <c r="B5" s="11" t="n">
        <v>300000</v>
      </c>
    </row>
    <row r="6">
      <c r="A6" s="10" t="inlineStr">
        <is>
          <t>Percentuale minima della categoria (%)</t>
        </is>
      </c>
      <c r="B6" s="11" t="n">
        <v>22</v>
      </c>
    </row>
    <row r="7">
      <c r="A7" s="10" t="inlineStr">
        <is>
          <t>Il cantiere e' finito? (si/no)</t>
        </is>
      </c>
      <c r="B7" s="11" t="inlineStr">
        <is>
          <t>no</t>
        </is>
      </c>
    </row>
    <row r="9">
      <c r="A9" s="10" t="inlineStr">
        <is>
          <t>Costo del lavoro maturato finora (€)</t>
        </is>
      </c>
      <c r="B9" s="12">
        <f>SUMIF(Presenze!$B$2:$B$301,$B$4,Presenze!$H$2:$H$301)</f>
        <v/>
      </c>
    </row>
    <row r="10">
      <c r="A10" s="10" t="inlineStr">
        <is>
          <t>Minimo da denunciare (€)</t>
        </is>
      </c>
      <c r="B10" s="12">
        <f>B5*B6/100</f>
        <v/>
      </c>
    </row>
    <row r="11">
      <c r="A11" s="10" t="inlineStr">
        <is>
          <t>Differenza (€)</t>
        </is>
      </c>
      <c r="B11" s="12">
        <f>B9-B10</f>
        <v/>
      </c>
    </row>
    <row r="12">
      <c r="A12" s="10" t="inlineStr">
        <is>
          <t>Scostamento (%)</t>
        </is>
      </c>
      <c r="B12" s="13">
        <f>IF(B10=0,"",IF(B11&gt;=0,0,-B11/B10))</f>
        <v/>
      </c>
    </row>
    <row r="14" ht="58" customHeight="1">
      <c r="A14" s="10" t="inlineStr">
        <is>
          <t>Esito</t>
        </is>
      </c>
      <c r="B14" s="14">
        <f>IF(B10=0,"",IF(LOWER(B7)&lt;&gt;"si","CANTIERE IN CORSO — hai maturato il "&amp;TEXT(B9/B10,"0%")&amp;" del minimo. Non e' un esito: la congruita' si misura a fine lavori. Se chiudessi oggi mancherebbero "&amp;TEXT(MAX(0,-B11),"#,##0")&amp;" €.",IF(B11&gt;=0,"CONGRUO",IF(-B11/B10&lt;=0.05,"SOTTO, ma scostamento entro il 5%: si sana con la dichiarazione del direttore dei lavori, senza versare","NON CONGRUO: servono "&amp;TEXT(-B11,"#,##0")&amp;" € versati in Cassa Edile entro 15 giorni")))</f>
        <v/>
      </c>
    </row>
    <row r="16">
      <c r="A16" s="15" t="inlineStr">
        <is>
          <t>Le percentuali minime: nuova edilizia OG1 14,28% · ristrutturazione civile 22% · restauro beni tutelati 30% · opere stradali OG3 13,77% (DM 143/2021).</t>
        </is>
      </c>
    </row>
    <row r="17">
      <c r="A17" s="15" t="inlineStr">
        <is>
          <t>Il conteggio ufficiale include anche la manodopera dei subappaltatori e lo fa la Cassa Edile su CNCE EdilConnect.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2026-08-20T22:33:39Z</dcterms:created>
  <dcterms:modified xmlns:dcterms="http://purl.org/dc/terms/" xmlns:xsi="http://www.w3.org/2001/XMLSchema-instance" xsi:type="dcterms:W3CDTF">2026-08-20T22:33:39Z</dcterms:modified>
</cp:coreProperties>
</file>